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cuperarportugal.sharepoint.com/sites/EMRPortugal/Documentos Partilhados/999. AFR/RH/01_RH/SIADAP/2025/Plano de Atividades/"/>
    </mc:Choice>
  </mc:AlternateContent>
  <xr:revisionPtr revIDLastSave="3" documentId="8_{6855635A-1312-42D5-B81E-C7C14AFB578A}" xr6:coauthVersionLast="47" xr6:coauthVersionMax="47" xr10:uidLastSave="{6DF659D6-87D0-4CC1-A2CD-A31C32BF872A}"/>
  <bookViews>
    <workbookView xWindow="28680" yWindow="-120" windowWidth="38640" windowHeight="21120" tabRatio="581" firstSheet="1" activeTab="1" xr2:uid="{00000000-000D-0000-FFFF-FFFF00000000}"/>
  </bookViews>
  <sheets>
    <sheet name="1 - QUAR_2022" sheetId="21" state="hidden" r:id="rId1"/>
    <sheet name="QUAR_EMRP_25" sheetId="31" r:id="rId2"/>
    <sheet name="2 - MEM_DESCRITIVA_OE" sheetId="30" state="hidden" r:id="rId3"/>
    <sheet name=" 3 - MEM_DESCRITIVA_OP" sheetId="24" state="hidden" r:id="rId4"/>
    <sheet name="4 - MATRIZ_GOP" sheetId="25" state="hidden" r:id="rId5"/>
    <sheet name="5 - DU" sheetId="27" state="hidden" r:id="rId6"/>
    <sheet name="6 - RH" sheetId="28" state="hidden" r:id="rId7"/>
    <sheet name="6 - SCI" sheetId="29" state="hidden" r:id="rId8"/>
  </sheets>
  <definedNames>
    <definedName name="_89" localSheetId="0">#REF!</definedName>
    <definedName name="_89" localSheetId="1">#REF!</definedName>
    <definedName name="_89">#REF!</definedName>
    <definedName name="_xlnm.Print_Area" localSheetId="0">'1 - QUAR_2022'!$B$1:$P$119</definedName>
    <definedName name="_xlnm.Print_Area" localSheetId="1">QUAR_EMRP_25!$B$1:$P$140</definedName>
    <definedName name="Z_89363A37_9C11_4654_B5D5_1C6D46D3910E_.wvu.PrintArea" localSheetId="0" hidden="1">'1 - QUAR_2022'!$B$1:$P$114</definedName>
    <definedName name="Z_89363A37_9C11_4654_B5D5_1C6D46D3910E_.wvu.PrintArea" localSheetId="1" hidden="1">QUAR_EMRP_25!$B$1:$P$118</definedName>
    <definedName name="Z_89363A37_9C11_4654_B5D5_1C6D46D3910E_.wvu.Rows" localSheetId="0" hidden="1">'1 - QUAR_2022'!#REF!</definedName>
    <definedName name="Z_89363A37_9C11_4654_B5D5_1C6D46D3910E_.wvu.Rows" localSheetId="1" hidden="1">QUAR_EMRP_25!#REF!</definedName>
  </definedNames>
  <calcPr calcId="191029"/>
  <customWorkbookViews>
    <customWorkbookView name="JPF - Vista pessoal" guid="{89363A37-9C11-4654-B5D5-1C6D46D3910E}" mergeInterval="0" personalView="1" maximized="1" windowWidth="1436" windowHeight="687" tabRatio="6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31" l="1"/>
  <c r="H108" i="31"/>
  <c r="P28" i="31"/>
  <c r="P34" i="31"/>
  <c r="P39" i="31"/>
  <c r="P45" i="31"/>
  <c r="P56" i="31"/>
  <c r="P61" i="31"/>
  <c r="P66" i="31"/>
  <c r="F82" i="31"/>
  <c r="C137" i="31"/>
  <c r="C136" i="31"/>
  <c r="C127" i="31"/>
  <c r="C126" i="31"/>
  <c r="C125" i="31"/>
  <c r="H85" i="31"/>
  <c r="H84" i="31"/>
  <c r="H77" i="31"/>
  <c r="K60" i="31"/>
  <c r="N60" i="31" s="1"/>
  <c r="P60" i="31" s="1"/>
  <c r="K59" i="31"/>
  <c r="N59" i="31" s="1"/>
  <c r="K33" i="31"/>
  <c r="N33" i="31" s="1"/>
  <c r="P33" i="31" s="1"/>
  <c r="K32" i="31"/>
  <c r="N32" i="31" s="1"/>
  <c r="O32" i="31" s="1"/>
  <c r="K31" i="31"/>
  <c r="N31" i="31" s="1"/>
  <c r="K22" i="31"/>
  <c r="K84" i="31" l="1"/>
  <c r="M84" i="31" s="1"/>
  <c r="P59" i="31"/>
  <c r="O59" i="31"/>
  <c r="O60" i="31"/>
  <c r="P32" i="31"/>
  <c r="K77" i="31"/>
  <c r="M77" i="31" s="1"/>
  <c r="O31" i="31"/>
  <c r="P31" i="31"/>
  <c r="O33" i="31"/>
  <c r="L84" i="31" l="1"/>
  <c r="L77" i="31"/>
  <c r="J55" i="31" l="1"/>
  <c r="F83" i="31" l="1"/>
  <c r="J84" i="31" s="1"/>
  <c r="F80" i="31"/>
  <c r="C139" i="31"/>
  <c r="C138" i="31"/>
  <c r="C135" i="31"/>
  <c r="C134" i="31"/>
  <c r="C133" i="31"/>
  <c r="C132" i="31"/>
  <c r="C131" i="31"/>
  <c r="C130" i="31"/>
  <c r="C129" i="31"/>
  <c r="C128" i="31"/>
  <c r="C124" i="31"/>
  <c r="C123" i="31"/>
  <c r="C122" i="31"/>
  <c r="C121" i="31"/>
  <c r="G92" i="31"/>
  <c r="G91" i="31"/>
  <c r="F75" i="31" l="1"/>
  <c r="J77" i="31" s="1"/>
  <c r="H75" i="31"/>
  <c r="H76" i="31"/>
  <c r="H78" i="31"/>
  <c r="J78" i="31"/>
  <c r="K54" i="31"/>
  <c r="N54" i="31" s="1"/>
  <c r="J64" i="31"/>
  <c r="K64" i="31" s="1"/>
  <c r="K55" i="31"/>
  <c r="J44" i="31"/>
  <c r="K44" i="31" s="1"/>
  <c r="J37" i="31"/>
  <c r="K37" i="31" s="1"/>
  <c r="N37" i="31" s="1"/>
  <c r="P37" i="31" s="1"/>
  <c r="J76" i="31" l="1"/>
  <c r="J75" i="31"/>
  <c r="O54" i="31"/>
  <c r="P54" i="31"/>
  <c r="O37" i="31"/>
  <c r="N55" i="31" l="1"/>
  <c r="P55" i="31" l="1"/>
  <c r="O55" i="31"/>
  <c r="J111" i="31" l="1"/>
  <c r="J106" i="31"/>
  <c r="H111" i="31"/>
  <c r="H106" i="31"/>
  <c r="N27" i="31" l="1"/>
  <c r="O27" i="31" s="1"/>
  <c r="B82" i="31"/>
  <c r="B79" i="31"/>
  <c r="B74" i="31"/>
  <c r="C120" i="31"/>
  <c r="P116" i="31"/>
  <c r="P27" i="31" l="1"/>
  <c r="P115" i="31" l="1"/>
  <c r="O115" i="31"/>
  <c r="P114" i="31"/>
  <c r="O114" i="31"/>
  <c r="P113" i="31"/>
  <c r="O113" i="31"/>
  <c r="P112" i="31"/>
  <c r="O112" i="31"/>
  <c r="O108" i="31"/>
  <c r="O109" i="31"/>
  <c r="O110" i="31"/>
  <c r="O107" i="31"/>
  <c r="P108" i="31"/>
  <c r="P109" i="31"/>
  <c r="P110" i="31"/>
  <c r="P107" i="31"/>
  <c r="N111" i="31"/>
  <c r="M111" i="31"/>
  <c r="L111" i="31"/>
  <c r="L106" i="31"/>
  <c r="L117" i="31" s="1"/>
  <c r="M106" i="31"/>
  <c r="M117" i="31" s="1"/>
  <c r="N106" i="31"/>
  <c r="N117" i="31" l="1"/>
  <c r="P106" i="31"/>
  <c r="O111" i="31"/>
  <c r="O106" i="31"/>
  <c r="P111" i="31"/>
  <c r="J117" i="31"/>
  <c r="N22" i="31"/>
  <c r="N65" i="31"/>
  <c r="P65" i="31" s="1"/>
  <c r="N64" i="31"/>
  <c r="N49" i="31"/>
  <c r="P49" i="31" s="1"/>
  <c r="N48" i="31"/>
  <c r="N44" i="31"/>
  <c r="P44" i="31" s="1"/>
  <c r="N43" i="31"/>
  <c r="N38" i="31"/>
  <c r="K78" i="31" s="1"/>
  <c r="N26" i="31"/>
  <c r="N21" i="31"/>
  <c r="P21" i="31" s="1"/>
  <c r="O22" i="31" l="1"/>
  <c r="P23" i="31"/>
  <c r="P50" i="31"/>
  <c r="K76" i="31"/>
  <c r="M78" i="31"/>
  <c r="L78" i="31"/>
  <c r="P117" i="31"/>
  <c r="O117" i="31"/>
  <c r="O64" i="31"/>
  <c r="K85" i="31"/>
  <c r="O43" i="31"/>
  <c r="P48" i="31"/>
  <c r="P26" i="31"/>
  <c r="P38" i="31"/>
  <c r="P22" i="31"/>
  <c r="P64" i="31"/>
  <c r="O65" i="31"/>
  <c r="O48" i="31"/>
  <c r="O49" i="31"/>
  <c r="P43" i="31"/>
  <c r="O44" i="31"/>
  <c r="O38" i="31"/>
  <c r="O26" i="31"/>
  <c r="O21" i="31"/>
  <c r="M76" i="31" l="1"/>
  <c r="L76" i="31"/>
  <c r="J98" i="31"/>
  <c r="G98" i="31"/>
  <c r="M97" i="31"/>
  <c r="I97" i="31"/>
  <c r="M96" i="31"/>
  <c r="I96" i="31"/>
  <c r="M95" i="31"/>
  <c r="I95" i="31"/>
  <c r="M94" i="31"/>
  <c r="I94" i="31"/>
  <c r="M93" i="31"/>
  <c r="I93" i="31"/>
  <c r="M92" i="31"/>
  <c r="I92" i="31"/>
  <c r="M91" i="31"/>
  <c r="I91" i="31"/>
  <c r="M90" i="31"/>
  <c r="I90" i="31"/>
  <c r="H83" i="31"/>
  <c r="H81" i="31"/>
  <c r="H80" i="31"/>
  <c r="N20" i="31"/>
  <c r="K75" i="31" s="1"/>
  <c r="L75" i="31" s="1"/>
  <c r="F74" i="31" s="1"/>
  <c r="P5" i="31"/>
  <c r="M75" i="31" l="1"/>
  <c r="J83" i="31"/>
  <c r="O20" i="31"/>
  <c r="K81" i="31"/>
  <c r="M81" i="31" s="1"/>
  <c r="J81" i="31"/>
  <c r="P20" i="31"/>
  <c r="M98" i="31"/>
  <c r="P101" i="31" s="1"/>
  <c r="J85" i="31"/>
  <c r="K83" i="31"/>
  <c r="I98" i="31"/>
  <c r="M85" i="31"/>
  <c r="K80" i="31"/>
  <c r="J80" i="31"/>
  <c r="F86" i="31"/>
  <c r="O86" i="31" l="1"/>
  <c r="L81" i="31"/>
  <c r="L85" i="31"/>
  <c r="L83" i="31"/>
  <c r="M83" i="31"/>
  <c r="L80" i="31"/>
  <c r="M80" i="31"/>
  <c r="F79" i="31" l="1"/>
  <c r="J69" i="31" l="1"/>
  <c r="P100" i="21"/>
  <c r="P101" i="21"/>
  <c r="P102" i="21"/>
  <c r="P99" i="21"/>
  <c r="O100" i="21"/>
  <c r="O101" i="21"/>
  <c r="O102" i="21"/>
  <c r="O99" i="21"/>
  <c r="N100" i="21"/>
  <c r="N101" i="21"/>
  <c r="N102" i="21"/>
  <c r="N99" i="21"/>
  <c r="P95" i="21"/>
  <c r="P96" i="21"/>
  <c r="P97" i="21"/>
  <c r="P94" i="21"/>
  <c r="O95" i="21"/>
  <c r="O96" i="21"/>
  <c r="O97" i="21"/>
  <c r="O94" i="21"/>
  <c r="N95" i="21"/>
  <c r="N96" i="21"/>
  <c r="N97" i="21"/>
  <c r="N94" i="21"/>
  <c r="J71" i="21" l="1"/>
  <c r="J69" i="21"/>
  <c r="H73" i="21"/>
  <c r="H68" i="21"/>
  <c r="N103" i="21"/>
  <c r="J9" i="30" l="1"/>
  <c r="J8" i="30"/>
  <c r="J6" i="30"/>
  <c r="J68" i="21"/>
  <c r="C14" i="27" l="1"/>
  <c r="C15" i="27"/>
  <c r="D21" i="28" l="1"/>
  <c r="P79" i="21"/>
  <c r="P5" i="21"/>
  <c r="K82" i="21" l="1"/>
  <c r="K83" i="21"/>
  <c r="K86" i="21"/>
  <c r="K84" i="21"/>
  <c r="K87" i="21"/>
  <c r="K88" i="21"/>
  <c r="K85" i="21"/>
  <c r="K89" i="21"/>
  <c r="K92" i="31"/>
  <c r="K90" i="31"/>
  <c r="K96" i="31"/>
  <c r="K94" i="31"/>
  <c r="H91" i="31"/>
  <c r="H96" i="31"/>
  <c r="H90" i="31"/>
  <c r="H92" i="31"/>
  <c r="K93" i="31"/>
  <c r="H95" i="31"/>
  <c r="K91" i="31"/>
  <c r="H93" i="31"/>
  <c r="K97" i="31"/>
  <c r="H97" i="31"/>
  <c r="K95" i="31"/>
  <c r="H94" i="31"/>
  <c r="I20" i="28"/>
  <c r="H20" i="28"/>
  <c r="E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P92" i="31" l="1"/>
  <c r="P97" i="31"/>
  <c r="L97" i="31"/>
  <c r="N97" i="31" s="1"/>
  <c r="L95" i="31"/>
  <c r="N95" i="31" s="1"/>
  <c r="P95" i="31"/>
  <c r="P94" i="31"/>
  <c r="L94" i="31"/>
  <c r="N94" i="31" s="1"/>
  <c r="G20" i="28"/>
  <c r="L91" i="31"/>
  <c r="N91" i="31" s="1"/>
  <c r="P91" i="31"/>
  <c r="P96" i="31"/>
  <c r="L96" i="31"/>
  <c r="N96" i="31" s="1"/>
  <c r="H98" i="31"/>
  <c r="K20" i="28"/>
  <c r="P90" i="31"/>
  <c r="L90" i="31"/>
  <c r="K98" i="31"/>
  <c r="P93" i="31"/>
  <c r="L93" i="31"/>
  <c r="N93" i="31" s="1"/>
  <c r="L92" i="31"/>
  <c r="N92" i="31" s="1"/>
  <c r="K90" i="21"/>
  <c r="D22" i="28"/>
  <c r="P98" i="31" l="1"/>
  <c r="N90" i="31"/>
  <c r="L98" i="31"/>
  <c r="N98" i="31" s="1"/>
  <c r="F16" i="28"/>
  <c r="J16" i="28" s="1"/>
  <c r="F19" i="28"/>
  <c r="J19" i="28" s="1"/>
  <c r="F15" i="28"/>
  <c r="J15" i="28" s="1"/>
  <c r="F18" i="28"/>
  <c r="J18" i="28" s="1"/>
  <c r="F17" i="28"/>
  <c r="J17" i="28" s="1"/>
  <c r="F12" i="28"/>
  <c r="J12" i="28" s="1"/>
  <c r="F14" i="28"/>
  <c r="J14" i="28" s="1"/>
  <c r="F13" i="28"/>
  <c r="J13" i="28" s="1"/>
  <c r="F20" i="28"/>
  <c r="J20" i="28" s="1"/>
  <c r="H82" i="21"/>
  <c r="D23" i="28" l="1"/>
  <c r="D24" i="28"/>
  <c r="P103" i="21"/>
  <c r="O103" i="21"/>
  <c r="M93" i="21"/>
  <c r="I93" i="21"/>
  <c r="N48" i="21"/>
  <c r="P48" i="21" s="1"/>
  <c r="N54" i="21"/>
  <c r="P54" i="21" s="1"/>
  <c r="N53" i="21"/>
  <c r="O53" i="21" s="1"/>
  <c r="N47" i="21"/>
  <c r="O47" i="21" s="1"/>
  <c r="N27" i="21"/>
  <c r="P27" i="21" s="1"/>
  <c r="N26" i="21"/>
  <c r="O26" i="21" s="1"/>
  <c r="L69" i="21"/>
  <c r="L68" i="21"/>
  <c r="J70" i="21"/>
  <c r="N37" i="21"/>
  <c r="O37" i="21" s="1"/>
  <c r="N36" i="21"/>
  <c r="P36" i="21" s="1"/>
  <c r="J77" i="21"/>
  <c r="J76" i="21"/>
  <c r="J74" i="21"/>
  <c r="J73" i="21"/>
  <c r="K93" i="21"/>
  <c r="L93" i="21"/>
  <c r="I98" i="21"/>
  <c r="M84" i="21"/>
  <c r="M85" i="21"/>
  <c r="M86" i="21"/>
  <c r="M87" i="21"/>
  <c r="M88" i="21"/>
  <c r="M89" i="21"/>
  <c r="M82" i="21"/>
  <c r="J90" i="21"/>
  <c r="I84" i="21"/>
  <c r="I85" i="21"/>
  <c r="I87" i="21"/>
  <c r="I86" i="21"/>
  <c r="H87" i="21"/>
  <c r="P87" i="21" s="1"/>
  <c r="H86" i="21"/>
  <c r="P86" i="21" s="1"/>
  <c r="H85" i="21"/>
  <c r="P85" i="21" s="1"/>
  <c r="H84" i="21"/>
  <c r="H88" i="21"/>
  <c r="P88" i="21" s="1"/>
  <c r="H89" i="21"/>
  <c r="P89" i="21" s="1"/>
  <c r="P82" i="21"/>
  <c r="I88" i="21"/>
  <c r="I89" i="21"/>
  <c r="I82" i="21"/>
  <c r="N59" i="21"/>
  <c r="P59" i="21" s="1"/>
  <c r="N43" i="21"/>
  <c r="O43" i="21" s="1"/>
  <c r="N42" i="21"/>
  <c r="N32" i="21"/>
  <c r="P32" i="21" s="1"/>
  <c r="N31" i="21"/>
  <c r="N58" i="21"/>
  <c r="O58" i="21" s="1"/>
  <c r="M98" i="21"/>
  <c r="L98" i="21"/>
  <c r="K98" i="21"/>
  <c r="M83" i="21"/>
  <c r="H76" i="21"/>
  <c r="H78" i="21" s="1"/>
  <c r="I83" i="21"/>
  <c r="H83" i="21"/>
  <c r="P83" i="21" s="1"/>
  <c r="G90" i="21"/>
  <c r="N21" i="21"/>
  <c r="M90" i="21" l="1"/>
  <c r="L77" i="21"/>
  <c r="O31" i="21"/>
  <c r="P33" i="21"/>
  <c r="L89" i="21"/>
  <c r="O89" i="21" s="1"/>
  <c r="L84" i="21"/>
  <c r="O84" i="21" s="1"/>
  <c r="L86" i="21"/>
  <c r="O86" i="21" s="1"/>
  <c r="L70" i="21"/>
  <c r="I90" i="21"/>
  <c r="L87" i="21"/>
  <c r="O87" i="21" s="1"/>
  <c r="P42" i="21"/>
  <c r="P44" i="21"/>
  <c r="L74" i="21"/>
  <c r="M104" i="21"/>
  <c r="L104" i="21"/>
  <c r="P60" i="21"/>
  <c r="L76" i="21"/>
  <c r="P28" i="21"/>
  <c r="K104" i="21"/>
  <c r="O48" i="21"/>
  <c r="P43" i="21"/>
  <c r="P26" i="21"/>
  <c r="P53" i="21"/>
  <c r="L85" i="21"/>
  <c r="O85" i="21" s="1"/>
  <c r="L71" i="21"/>
  <c r="O36" i="21"/>
  <c r="P31" i="21"/>
  <c r="P58" i="21"/>
  <c r="P21" i="21"/>
  <c r="P23" i="21"/>
  <c r="O21" i="21"/>
  <c r="P49" i="21"/>
  <c r="O27" i="21"/>
  <c r="O32" i="21"/>
  <c r="O42" i="21"/>
  <c r="O54" i="21"/>
  <c r="O59" i="21"/>
  <c r="P37" i="21"/>
  <c r="P47" i="21"/>
  <c r="H90" i="21"/>
  <c r="P90" i="21" s="1"/>
  <c r="L73" i="21"/>
  <c r="L83" i="21"/>
  <c r="O83" i="21" s="1"/>
  <c r="P84" i="21"/>
  <c r="I104" i="21"/>
  <c r="P55" i="21"/>
  <c r="P38" i="21"/>
  <c r="L88" i="21"/>
  <c r="O88" i="21" s="1"/>
  <c r="L82" i="21"/>
  <c r="O78" i="21" l="1"/>
  <c r="P104" i="21"/>
  <c r="N104" i="21"/>
  <c r="O104" i="21"/>
  <c r="P98" i="21"/>
  <c r="P93" i="21"/>
  <c r="O98" i="21"/>
  <c r="O93" i="21"/>
  <c r="N98" i="21"/>
  <c r="N93" i="21"/>
  <c r="O82" i="21"/>
  <c r="L90" i="21"/>
  <c r="O90" i="21" s="1"/>
  <c r="H117" i="31" l="1"/>
</calcChain>
</file>

<file path=xl/sharedStrings.xml><?xml version="1.0" encoding="utf-8"?>
<sst xmlns="http://schemas.openxmlformats.org/spreadsheetml/2006/main" count="842" uniqueCount="444">
  <si>
    <t>DESIGNAÇÃO</t>
  </si>
  <si>
    <t>Eficácia</t>
  </si>
  <si>
    <t>Tolerância</t>
  </si>
  <si>
    <t>Eficiência</t>
  </si>
  <si>
    <t>Qualidade</t>
  </si>
  <si>
    <t>Total</t>
  </si>
  <si>
    <t>Despesas c/Pessoal</t>
  </si>
  <si>
    <t>Aquisições de Bens e Serviços</t>
  </si>
  <si>
    <t>Outras despesas correntes</t>
  </si>
  <si>
    <t>Peso</t>
  </si>
  <si>
    <t>Indicadores</t>
  </si>
  <si>
    <t>QUALIDADE</t>
  </si>
  <si>
    <t>Missão:</t>
  </si>
  <si>
    <t>Designação do Serviço|Organismo:</t>
  </si>
  <si>
    <t>Valor Crítico</t>
  </si>
  <si>
    <t>Classificação</t>
  </si>
  <si>
    <t>NOTAS EXPLICATIVAS</t>
  </si>
  <si>
    <t>Ind1</t>
  </si>
  <si>
    <t>Ind3</t>
  </si>
  <si>
    <t>Ind4</t>
  </si>
  <si>
    <t>RECURSOS HUIMANOS</t>
  </si>
  <si>
    <t>RECURSOS FINANCEIROS</t>
  </si>
  <si>
    <t>Desvio</t>
  </si>
  <si>
    <t>EFICÁCIA</t>
  </si>
  <si>
    <t>EFICIÊNCIA</t>
  </si>
  <si>
    <t>Peso:</t>
  </si>
  <si>
    <t xml:space="preserve">Taxa de Realização </t>
  </si>
  <si>
    <t>Orçamento de Funcionamento (OF)</t>
  </si>
  <si>
    <t>Orçamento de Investimento (OI)</t>
  </si>
  <si>
    <t>Planeado</t>
  </si>
  <si>
    <t>Grau de concretização</t>
  </si>
  <si>
    <t>Dirigentes - Direção Superior</t>
  </si>
  <si>
    <t>Assistente Operacional</t>
  </si>
  <si>
    <t>Objetivo Estratégico 1</t>
  </si>
  <si>
    <t>Objetivo Estratégico 2</t>
  </si>
  <si>
    <t>Objetivo Estratégico 3</t>
  </si>
  <si>
    <t>Despesas de Capital</t>
  </si>
  <si>
    <t>OP1</t>
  </si>
  <si>
    <t>OP2</t>
  </si>
  <si>
    <t>OP3</t>
  </si>
  <si>
    <t>OP4</t>
  </si>
  <si>
    <t>OP5</t>
  </si>
  <si>
    <t>OP6</t>
  </si>
  <si>
    <t>OP7</t>
  </si>
  <si>
    <t xml:space="preserve">Objetivos Estratégicos (OE) </t>
  </si>
  <si>
    <t>Ind2</t>
  </si>
  <si>
    <t>OE1:</t>
  </si>
  <si>
    <t>OE2:</t>
  </si>
  <si>
    <t>OE3:</t>
  </si>
  <si>
    <t>OBJETIVOS RELEVANTES| nº 1 do art.18º da Lei 66-B/2007, de 28.12</t>
  </si>
  <si>
    <t>Fonte de Verificação</t>
  </si>
  <si>
    <t>Objetivos Operacionais (OP)</t>
  </si>
  <si>
    <t>Peso dos parâmetros 
na avaliação final</t>
  </si>
  <si>
    <t>Peso dos objetivos 
no respetivo parâmetro</t>
  </si>
  <si>
    <t>Desvio
(em n.º)</t>
  </si>
  <si>
    <t>Avaliação de acordo com os requisitos constantes no artigo 18.º da Lei n.º 66-B/2007, de 28 de dezembro</t>
  </si>
  <si>
    <t>Fórmula
de Cálculo</t>
  </si>
  <si>
    <t>Peso de cada objetivo na avaliação final</t>
  </si>
  <si>
    <t>Justificação do Valor Crítico</t>
  </si>
  <si>
    <t>Ind.3</t>
  </si>
  <si>
    <t>Ind.1</t>
  </si>
  <si>
    <t>Ind.4</t>
  </si>
  <si>
    <t>Ind.5</t>
  </si>
  <si>
    <t>Ind.6</t>
  </si>
  <si>
    <t>Ind.7</t>
  </si>
  <si>
    <t>Ind.8</t>
  </si>
  <si>
    <t>Ind.9</t>
  </si>
  <si>
    <t>Ind.10</t>
  </si>
  <si>
    <t>Ind.11</t>
  </si>
  <si>
    <t>Ind.12</t>
  </si>
  <si>
    <t>Ind.14</t>
  </si>
  <si>
    <t>Ind.15</t>
  </si>
  <si>
    <t>Ind.16</t>
  </si>
  <si>
    <t xml:space="preserve">Corrigido </t>
  </si>
  <si>
    <t>Data:</t>
  </si>
  <si>
    <t>Versão:</t>
  </si>
  <si>
    <t xml:space="preserve">Resultado </t>
  </si>
  <si>
    <t xml:space="preserve">Soma dos pesos dos objetivos operacionais mais relevantes </t>
  </si>
  <si>
    <t>Objetivo operanional (OP_1)</t>
  </si>
  <si>
    <t>(expressa os resultados pretendidos): descrever</t>
  </si>
  <si>
    <t>Dimensão/perspectiva</t>
  </si>
  <si>
    <t>Indicador 1 (Ind_1)</t>
  </si>
  <si>
    <t>(métrica associada ao objectivo): : descrever</t>
  </si>
  <si>
    <t>Descrição:</t>
  </si>
  <si>
    <t>Este indicador visa medir se os procedimentos internos garantem o cumprimento do “Programa Pagar a tempo e horas” e a redução do número médio de dias de pagamento.</t>
  </si>
  <si>
    <t>Fórmula de Cálculo:</t>
  </si>
  <si>
    <t>O método de cálculo deste indicador baseia-se na fórmula constante do ponto 4 do Despacho nº 9870/2009 de 6 de Abril de 2009, I.e., descrever a fórmula de cálculo…</t>
  </si>
  <si>
    <t>(resultado numérico pretendido para o objectivo)</t>
  </si>
  <si>
    <t xml:space="preserve">Tolerância: </t>
  </si>
  <si>
    <t xml:space="preserve">(valor que somado ou subtraido à meta formará um intervalo que deverá ser diferente do VC);  qualquer resultado situado entre aquele intervalo tem associado o mesmo grau de esforço e a taxa de realização associada é 100%, significando que o objectivo foi atingido. </t>
  </si>
  <si>
    <t>Valor crítico:</t>
  </si>
  <si>
    <t>O VC deverá corresponder a um resultado almejado pelo serviço e que normalmente está associado a um benchmark (referencial de excelência, em termos nacionais e/ou internacionais, na área/sector de actuação do serviço para o qual se pretende convergir  ou até mesmo superar). Se este valor crítico for alcançado ou mesmo ultrapassado, na conjuntura perspectivada e com os meios planeados, significa que o serviço alcançou um resultado considerado excelente. Caso seja difícil encontrar um benchmark, este valor  everá corresponder ao melhor desempenho que se aspira alcançar, tendo em conta o comportamento histórico do indicador.</t>
  </si>
  <si>
    <t>Métrica:</t>
  </si>
  <si>
    <t xml:space="preserve"> (%, data, n.º; em que se expressa o indicador): descrever</t>
  </si>
  <si>
    <t>Polaridade:</t>
  </si>
  <si>
    <t>(incremento negativo/incremento positivo): descrever</t>
  </si>
  <si>
    <t>Período de monitorização:</t>
  </si>
  <si>
    <t>(de forma a saber quando o indicador será monitorizável): descrever</t>
  </si>
  <si>
    <t>Iniciativas/ações:</t>
  </si>
  <si>
    <t>(contribuição direta para a concretização do OP; fatores críticos): descrever</t>
  </si>
  <si>
    <r>
      <t>Referência para o valor crítico</t>
    </r>
    <r>
      <rPr>
        <b/>
        <sz val="10"/>
        <color rgb="FF1F497D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/>
    </r>
  </si>
  <si>
    <t>descrever (o melhor resultado de ciclos de gestão anteriores  benchmark nacional/internacional; resultado ideal com todos os recursos disponíveis).</t>
  </si>
  <si>
    <t xml:space="preserve">Fonte de verificação: </t>
  </si>
  <si>
    <t>Meta</t>
  </si>
  <si>
    <t>Meta global| por UO:</t>
  </si>
  <si>
    <t>N.º de efetivos planeados 
(Mapa de Pessoal)</t>
  </si>
  <si>
    <t>UERHP</t>
  </si>
  <si>
    <t>Pontuação Planeada</t>
  </si>
  <si>
    <t>N.º de efetivos a 31.dez
(Balanço Social)</t>
  </si>
  <si>
    <t>UERHE</t>
  </si>
  <si>
    <t>Pontuação Executada</t>
  </si>
  <si>
    <t>Quantitativa</t>
  </si>
  <si>
    <t>Qualitativa</t>
  </si>
  <si>
    <t>Disponível</t>
  </si>
  <si>
    <t>Ind.13</t>
  </si>
  <si>
    <t>Especialistas de Informática</t>
  </si>
  <si>
    <t>Técnico Superior</t>
  </si>
  <si>
    <t>Técnicos de Informática</t>
  </si>
  <si>
    <t>Assistente Técnico</t>
  </si>
  <si>
    <t>Coordenador Técnico</t>
  </si>
  <si>
    <t>Dirigentes - Direção Intermédia e Chefes de equipa</t>
  </si>
  <si>
    <t>Âmbito</t>
  </si>
  <si>
    <t>#1</t>
  </si>
  <si>
    <t>#2</t>
  </si>
  <si>
    <t>#3</t>
  </si>
  <si>
    <t>OP8</t>
  </si>
  <si>
    <t>OE (n):</t>
  </si>
  <si>
    <t>Objetivo Estratégico (n)</t>
  </si>
  <si>
    <t>OP1:</t>
  </si>
  <si>
    <t>UERHE / UERHP</t>
  </si>
  <si>
    <t>Pontuação Executada / Pontuação Planeada</t>
  </si>
  <si>
    <t>Ref.:</t>
  </si>
  <si>
    <t>Descritivo</t>
  </si>
  <si>
    <t>OP2:</t>
  </si>
  <si>
    <t>OP3:</t>
  </si>
  <si>
    <t>OP4:</t>
  </si>
  <si>
    <t>OP5:</t>
  </si>
  <si>
    <t>OP6:</t>
  </si>
  <si>
    <t>OP7:</t>
  </si>
  <si>
    <t>OP8:</t>
  </si>
  <si>
    <t># n…</t>
  </si>
  <si>
    <t>Outros valores</t>
  </si>
  <si>
    <t>Eficácia
Ponderação: 40%</t>
  </si>
  <si>
    <t>Eficiência 
Ponderação : 30%</t>
  </si>
  <si>
    <t>Qualidade 
Ponderação : 30%</t>
  </si>
  <si>
    <t>Total (OF+OI+OV)</t>
  </si>
  <si>
    <t>Matriz de Alinhamento</t>
  </si>
  <si>
    <t>Enquadramento Estratégico</t>
  </si>
  <si>
    <t>Enquadramento operacional</t>
  </si>
  <si>
    <t>Medida</t>
  </si>
  <si>
    <t>Objectivo Estratégico (OE)</t>
  </si>
  <si>
    <t>Relação com Nível 1</t>
  </si>
  <si>
    <t>RD – Evidencia de relação direta</t>
  </si>
  <si>
    <t>RI – Evidencia de relação indireta</t>
  </si>
  <si>
    <t>Ind n…</t>
  </si>
  <si>
    <t>OP n…</t>
  </si>
  <si>
    <t>V1</t>
  </si>
  <si>
    <t>UO</t>
  </si>
  <si>
    <t>Ind.2</t>
  </si>
  <si>
    <t>DIAS CORRIDOS</t>
  </si>
  <si>
    <t>N.º DE DIAS DE FÉRIAS</t>
  </si>
  <si>
    <t>DATA FINAL</t>
  </si>
  <si>
    <t>DATA INICIAL</t>
  </si>
  <si>
    <t>CALCULADORA DIAS ÚTEIS</t>
  </si>
  <si>
    <t>Quadro de Meios Humanos</t>
  </si>
  <si>
    <t>Grupos/Carreiras/Categorias</t>
  </si>
  <si>
    <r>
      <t xml:space="preserve">Pontuação </t>
    </r>
    <r>
      <rPr>
        <b/>
        <i/>
        <sz val="10"/>
        <color theme="0"/>
        <rFont val="Calibri"/>
        <family val="2"/>
        <scheme val="minor"/>
      </rPr>
      <t>(CCAS)</t>
    </r>
  </si>
  <si>
    <t>RH Planeados</t>
  </si>
  <si>
    <t>Desvio
(valor absoluto)</t>
  </si>
  <si>
    <t xml:space="preserve">N.º de efetivos planeados </t>
  </si>
  <si>
    <r>
      <t xml:space="preserve">N.º de efetivos a 31.dez
</t>
    </r>
    <r>
      <rPr>
        <b/>
        <i/>
        <sz val="10"/>
        <color theme="0"/>
        <rFont val="Calibri"/>
        <family val="2"/>
        <scheme val="minor"/>
      </rPr>
      <t>(Balanço Social)</t>
    </r>
  </si>
  <si>
    <t xml:space="preserve">Dirigentes - Direção Superior  </t>
  </si>
  <si>
    <t>Técnico Superior ( Inclui Especialistas de Informática)</t>
  </si>
  <si>
    <t xml:space="preserve">Coordenador Técnico </t>
  </si>
  <si>
    <t>Assistente Técnico  (Inlcui Técnicos de Informática)</t>
  </si>
  <si>
    <t xml:space="preserve">Encarregado geral operacional </t>
  </si>
  <si>
    <t xml:space="preserve">Encarregado operacional </t>
  </si>
  <si>
    <t xml:space="preserve">Assistente Operacional </t>
  </si>
  <si>
    <t>Total:</t>
  </si>
  <si>
    <t>Taxa de variação de RH (%)</t>
  </si>
  <si>
    <t>Taxa de utilização de RH| Pontuação Planeada</t>
  </si>
  <si>
    <t>Taxa de utilização de RH| Unidade Equivalende de Recursos Humanos</t>
  </si>
  <si>
    <t>Fundamentação/
Justificação</t>
  </si>
  <si>
    <t xml:space="preserve">1 – Ambiente de controlo </t>
  </si>
  <si>
    <t>1.1 Estão claramente definidas as especificações técnicas do sistema de controlo?</t>
  </si>
  <si>
    <t>1.2 É efetuada internamente uma verificação efetiva sobre a legalidade, regularidade e boa gestão?</t>
  </si>
  <si>
    <t>1.3 Os elementos da equipa de controlo e auditoria possuem a habilitação necessária para o exercício da função?</t>
  </si>
  <si>
    <t>1.4 Estão claramente definidas valores éticos e de integridade que regem o serviço?</t>
  </si>
  <si>
    <t>1.5 Existe uma política de formação do pessoal que garanta a adequação do mesmo às funções e complexidade da tarefa?</t>
  </si>
  <si>
    <t>1.6 Estão claramente definidos e estabelecidos contactos regulares entre a direção e os dirigentes das Unidades Orgânicas?</t>
  </si>
  <si>
    <t>1.7 O serviço foi objeto de ações de auditoria e controlo externo?</t>
  </si>
  <si>
    <t xml:space="preserve">2 – Estrutura organizacional </t>
  </si>
  <si>
    <t>2.1 A estrutura organizacional estabelecida obedece às regras definidas legalmente?</t>
  </si>
  <si>
    <t>2.2 Qual a percentagem de colaboradores do serviço avaliados de acordo com o SIADAP 2 e 3?</t>
  </si>
  <si>
    <t>2.3 Qual a percentagem de colaboradores do serviço que frequentaram pelo menos uma ação de formação?</t>
  </si>
  <si>
    <t>3. Actividades e procedimentos de controlo administrativo implementados no serviço</t>
  </si>
  <si>
    <t>3.1 Existem manuais de procedimentos internos?</t>
  </si>
  <si>
    <t>3.2 A competência para autorização da despesa está claramente definida e formalizada?</t>
  </si>
  <si>
    <t>3.3 É elaborado anualmente um plano de compras?</t>
  </si>
  <si>
    <t>3.4 Está implementado um sistema de rotação de funções entre trabalhadores?</t>
  </si>
  <si>
    <t>3.5 As responsabilidades funcionais pelas diferentes tarefas, conferências e controlos estão claramente definidos e formalizados?</t>
  </si>
  <si>
    <t>3.6 Há descrição dos fluxos dos processos, centros de responsabilidade por cada etapa e dos padrões de qualidade mínimos?</t>
  </si>
  <si>
    <t>3.7 Os circuitos dos documentos estão claramente definidos de forma a evitar redundâncias?</t>
  </si>
  <si>
    <t>3.8 Existe um plano de risco de corrupção e infrações conexas?</t>
  </si>
  <si>
    <t>3.9 O plano de gestão de riscos de corrupção e infrações conexas é executado e monitorizado?</t>
  </si>
  <si>
    <t xml:space="preserve">4 – Fiabilidade dos sistemas de informação </t>
  </si>
  <si>
    <t>4.1 Existem aplicações informáticas de suporte ao processamento de dados, nomeadamente, nas
áreas da contabilidade, gestão documental e tesouraria?</t>
  </si>
  <si>
    <t>4.2 As diferentes aplicações estão integradas permitindo o cruzamento de informação?</t>
  </si>
  <si>
    <t>4.3 Encontra-se instituído um mecanismo que garanta a fiabilidade, oportunidade e utilidade dos outputs dos sistemas?</t>
  </si>
  <si>
    <t>4.4 A informação extraída dos sistemas de informação é utilizada nos processos de decisão?</t>
  </si>
  <si>
    <t>4.5 Estão instituídos requisitos de segurança para o acesso de terceiros a informação ou ativos do serviço?</t>
  </si>
  <si>
    <t>4.6 A informação dos computadores de rede está devidamente salvaguardada (existência de backups)?</t>
  </si>
  <si>
    <t>4.7 A segurança na troca de informação e software está garantida?</t>
  </si>
  <si>
    <t>Legenda: S – Sim; N – Não; ND – Não existe informação disponível que permita responder à questão de forma inequívoca.</t>
  </si>
  <si>
    <r>
      <t xml:space="preserve">DIAS ÚTEIS
</t>
    </r>
    <r>
      <rPr>
        <b/>
        <i/>
        <sz val="9"/>
        <color theme="1" tint="0.34998626667073579"/>
        <rFont val="Calibri"/>
        <family val="2"/>
        <scheme val="minor"/>
      </rPr>
      <t>(UERH)</t>
    </r>
  </si>
  <si>
    <t>SIM</t>
  </si>
  <si>
    <t>NÃO</t>
  </si>
  <si>
    <t>ND</t>
  </si>
  <si>
    <t>Resposta</t>
  </si>
  <si>
    <t xml:space="preserve"> SISTEMA DE CONTROLO INTERNO
_QUESTÕES_</t>
  </si>
  <si>
    <t>√</t>
  </si>
  <si>
    <t>RH Utilizados</t>
  </si>
  <si>
    <t>Nível 0 - Política Pública</t>
  </si>
  <si>
    <t>Nível 1 - Estratégico</t>
  </si>
  <si>
    <t>Nível 2 - Gestão|Operacional</t>
  </si>
  <si>
    <t>Realizado
2019</t>
  </si>
  <si>
    <t>R</t>
  </si>
  <si>
    <t>Objetivo estratégico (OE_1)</t>
  </si>
  <si>
    <t>Descrição</t>
  </si>
  <si>
    <t>Quais os propósitos de ação deste OE, no periodo definido</t>
  </si>
  <si>
    <t>Alinhamento com o nivel Político</t>
  </si>
  <si>
    <t>Elencar todas as medidas de politica pública relacionadas com este OE, com referência aos diversos instrumentos politicos (p.e. Carta de Missão, Programa do Governo, GOP, LOE, Planos Estratégicos Transversais/Setoriais)</t>
  </si>
  <si>
    <t>Metodologia de aferição do grau de concretização</t>
  </si>
  <si>
    <r>
      <t xml:space="preserve">Quais os OOp, e respetivas ponderações, que concorrem para a aferição do grau de concretização do OE (utilizar o quadro-exemplo </t>
    </r>
    <r>
      <rPr>
        <i/>
        <sz val="10"/>
        <rFont val="Calibri"/>
        <family val="2"/>
        <scheme val="minor"/>
      </rPr>
      <t>infra)</t>
    </r>
  </si>
  <si>
    <t>Grau de Concretização 2020</t>
  </si>
  <si>
    <t>(Referir se é novo face ao ciclo de gestão anterior)</t>
  </si>
  <si>
    <t>OE_1</t>
  </si>
  <si>
    <t>OE_2</t>
  </si>
  <si>
    <t>OE_3</t>
  </si>
  <si>
    <t>Objetivo estratégico</t>
  </si>
  <si>
    <t>Objectivo Operacional</t>
  </si>
  <si>
    <t>Identificação</t>
  </si>
  <si>
    <t>Grau de Realização do OP</t>
  </si>
  <si>
    <t>Grau de Realização do OE
(média ponderada)</t>
  </si>
  <si>
    <t>Meta plurianual OE</t>
  </si>
  <si>
    <r>
      <t xml:space="preserve">Objetivos Estratégicos| </t>
    </r>
    <r>
      <rPr>
        <b/>
        <i/>
        <sz val="18"/>
        <color theme="0"/>
        <rFont val="Calibri"/>
        <family val="2"/>
        <scheme val="minor"/>
      </rPr>
      <t>caracterização</t>
    </r>
  </si>
  <si>
    <t>(Anual ou plurianual; periodo de tempo); percentagem correspondente ao perído</t>
  </si>
  <si>
    <t>Relação com Nível 0</t>
  </si>
  <si>
    <r>
      <t xml:space="preserve">N.º DE FERIADOS NACIONAIS EM 2022
</t>
    </r>
    <r>
      <rPr>
        <b/>
        <i/>
        <sz val="9"/>
        <color theme="1" tint="0.34998626667073579"/>
        <rFont val="Calibri"/>
        <family val="2"/>
        <scheme val="minor"/>
      </rPr>
      <t>(OCORREM EM DIAS ÚTEIS)</t>
    </r>
  </si>
  <si>
    <r>
      <t xml:space="preserve">OUTROS DIAS 
</t>
    </r>
    <r>
      <rPr>
        <b/>
        <i/>
        <sz val="9"/>
        <color theme="1" tint="0.34998626667073579"/>
        <rFont val="Calibri"/>
        <family val="2"/>
        <scheme val="minor"/>
      </rPr>
      <t>(p. ex.: FERIADO MUNICIPAL, se em dia útil + TOLERÂNCIAS DE PONTO)</t>
    </r>
  </si>
  <si>
    <t>Dias Úteis 2022</t>
  </si>
  <si>
    <t>Última Monitorização
2021</t>
  </si>
  <si>
    <t>Meta 
2022</t>
  </si>
  <si>
    <t>Realizado
2020</t>
  </si>
  <si>
    <t>Programa do Governo| GOP | Planos Estatégicos Transaversais |Planos Estratégicos Sectoriais</t>
  </si>
  <si>
    <t>AVALIAÇÃO FINAL DO QUAR 2022</t>
  </si>
  <si>
    <t>Pontuação efetivos Planeados para 2022</t>
  </si>
  <si>
    <t>Pontuação efetivos Executados para 2022</t>
  </si>
  <si>
    <r>
      <t xml:space="preserve">Grau de Realização| </t>
    </r>
    <r>
      <rPr>
        <b/>
        <i/>
        <sz val="18"/>
        <color theme="0"/>
        <rFont val="Calibri"/>
        <family val="2"/>
        <scheme val="minor"/>
      </rPr>
      <t>objetivos estratégicos</t>
    </r>
  </si>
  <si>
    <t>(Eficácia, Eficiência, Qualidade): descrever</t>
  </si>
  <si>
    <t>Sistema de Informação xxx, processo n.º  xxx, ata n.º, etc..</t>
  </si>
  <si>
    <t>Grau de Realização do OP1</t>
  </si>
  <si>
    <t>Grau de Realização do OP2</t>
  </si>
  <si>
    <t>Grau de Realização do OP3</t>
  </si>
  <si>
    <t>Grau de Realização do OP4</t>
  </si>
  <si>
    <t>Grau de Realização do OP5</t>
  </si>
  <si>
    <t>Grau de Realização do OP6</t>
  </si>
  <si>
    <t>Grau de Realização do OP7</t>
  </si>
  <si>
    <t>Grau de Realização do OP8</t>
  </si>
  <si>
    <t>Grau de Execução
(face ao planeado)</t>
  </si>
  <si>
    <t>Grau de Execução
(face ao corrigido)</t>
  </si>
  <si>
    <t>Grau de Execução
(face ao disponível)</t>
  </si>
  <si>
    <t>(1 CCAS)</t>
  </si>
  <si>
    <t>Memória descritiva - QUAR 2022</t>
  </si>
  <si>
    <t>Objetivos Estratégicos vs Operacionais</t>
  </si>
  <si>
    <t>Dias úteis 2022 F</t>
  </si>
  <si>
    <r>
      <t>Pontuação 
(Conselho Coordenador da Avaliação de Serviços)</t>
    </r>
    <r>
      <rPr>
        <b/>
        <vertAlign val="superscript"/>
        <sz val="9"/>
        <color theme="0"/>
        <rFont val="Verdana"/>
        <family val="2"/>
      </rPr>
      <t>1</t>
    </r>
  </si>
  <si>
    <r>
      <t>Execução</t>
    </r>
    <r>
      <rPr>
        <b/>
        <vertAlign val="superscript"/>
        <sz val="8"/>
        <color theme="0"/>
        <rFont val="Verdana"/>
        <family val="2"/>
      </rPr>
      <t xml:space="preserve"> </t>
    </r>
    <r>
      <rPr>
        <b/>
        <sz val="8"/>
        <color theme="0"/>
        <rFont val="Verdana"/>
        <family val="2"/>
      </rPr>
      <t xml:space="preserve">
(31.dez.2022)</t>
    </r>
  </si>
  <si>
    <t>Tutela(s):</t>
  </si>
  <si>
    <t>Ciclo de Gestão:</t>
  </si>
  <si>
    <t>Ponderação:</t>
  </si>
  <si>
    <t>N-3
Resultado</t>
  </si>
  <si>
    <t>N-2
Resultado</t>
  </si>
  <si>
    <t>N-1
Resultado previsto</t>
  </si>
  <si>
    <t>Meta 
202N</t>
  </si>
  <si>
    <t>Objetivos mais relevantes</t>
  </si>
  <si>
    <t>Número de trabalhadores a exercer funções no serviço:</t>
  </si>
  <si>
    <t>Previsto 
n</t>
  </si>
  <si>
    <t>OE1</t>
  </si>
  <si>
    <t>Objetivos Operacionais</t>
  </si>
  <si>
    <t>Grau de realização Parâmetros e Objetivos</t>
  </si>
  <si>
    <t>Avaliação de acordo com os requisitos previstos no artigo 18.º da Lei n.º 66-B/2007, de 28 de dezembro</t>
  </si>
  <si>
    <t>Grau de realização do objetivo</t>
  </si>
  <si>
    <t>Última Monitorização
N-1</t>
  </si>
  <si>
    <t>AVALIAÇÃO FINAL DO QUAR</t>
  </si>
  <si>
    <t>OBJETIVOS MAIS RELEVANTES (nº 1 do art.18º da Lei 66-B/2007, de 28.12)</t>
  </si>
  <si>
    <t>RELEVANTE</t>
  </si>
  <si>
    <r>
      <t xml:space="preserve">Grau de realização do objetivo </t>
    </r>
    <r>
      <rPr>
        <b/>
        <i/>
        <sz val="9"/>
        <color theme="1" tint="0.34998626667073579"/>
        <rFont val="Verdana"/>
        <family val="2"/>
      </rPr>
      <t>(ponderado)</t>
    </r>
  </si>
  <si>
    <t>Fórmula de cálculo</t>
  </si>
  <si>
    <t>Dotação Inicial</t>
  </si>
  <si>
    <t>Dotação Corrigida</t>
  </si>
  <si>
    <t>Execução</t>
  </si>
  <si>
    <t>30.06.n</t>
  </si>
  <si>
    <t>30.09.n</t>
  </si>
  <si>
    <t>31.12.n</t>
  </si>
  <si>
    <t>Saldo</t>
  </si>
  <si>
    <t>Taxa de execução</t>
  </si>
  <si>
    <t>Efetivos 31.12.n-5</t>
  </si>
  <si>
    <t>Efetivos 31.12.n-1</t>
  </si>
  <si>
    <t>Previstos
n-1</t>
  </si>
  <si>
    <t>Efetivos 31.12.n-4</t>
  </si>
  <si>
    <t>Efetivos 31.12.n-3</t>
  </si>
  <si>
    <t>Efetivos 31.12.n-2</t>
  </si>
  <si>
    <t>Efetivos
30.06.n</t>
  </si>
  <si>
    <t>Efetivos
30.09.n</t>
  </si>
  <si>
    <t>Efetivos
30.12.n</t>
  </si>
  <si>
    <t>Ref.º.</t>
  </si>
  <si>
    <t>Unidade(s) Orgânica(s) Responsável(eis)</t>
  </si>
  <si>
    <t>Pontuação 
(Conselho Coordenador da Avaliação de Serviços)</t>
  </si>
  <si>
    <t>OE1; OE2; 0E3</t>
  </si>
  <si>
    <t>Eficiência 
Ponderação : 40%</t>
  </si>
  <si>
    <t>Qualidade 
Ponderação : 20%</t>
  </si>
  <si>
    <t xml:space="preserve">Desempenho BOM; SATISFATÓRIO; INSUFICIENTE </t>
  </si>
  <si>
    <t>Meta N</t>
  </si>
  <si>
    <t>Pontuação efetivos Planeados para N</t>
  </si>
  <si>
    <t>Pontuação efetivos Executados em N</t>
  </si>
  <si>
    <t>Dias úteis de N</t>
  </si>
  <si>
    <t>Outras despesas</t>
  </si>
  <si>
    <t>Despesas c/ Pessoal</t>
  </si>
  <si>
    <t>Total (OF+OI+OD)</t>
  </si>
  <si>
    <t>NOTAS EXPLICATIVAS:</t>
  </si>
  <si>
    <t>Ano 2025</t>
  </si>
  <si>
    <t>Estrutura de Missão Recuperar Portugal</t>
  </si>
  <si>
    <t>A EMRP tem por missão garantir todos os passos necessários à execução de reformas e investimentos; realizar a interação e reporte com a Comissão Europeia; informar e fazer a articulação com as entidades que integram os quatro níveis de coordenação do PRR; acompanhar e monitorizar a execução dos investimentos junto dos Beneficiários Diretos e Beneficiários Intermediários; promover a avaliação e divulgação dos resultados do Plano de Recuperação e Resiliência; implementar um Sistema de Gestão e Controlo Interno que previna e detete situações de irregularidade e fraude, bem como a adoção das medidas corretivas necessárias.</t>
  </si>
  <si>
    <t>Garantir a solidez e eficiência do sistema de gestão e controlo dos fundos do PRR</t>
  </si>
  <si>
    <t>Otimizar processos promovendo a inovação, a simplificação e a transparência do PRR</t>
  </si>
  <si>
    <t>OE4:</t>
  </si>
  <si>
    <t>Concretizar a transformação digital da EMRP, potenciando o uso da informação na criação de valor</t>
  </si>
  <si>
    <t>Nº reportes à Comissão Europeia</t>
  </si>
  <si>
    <t>Nº de relatórios de implementação financeira e execução do Plano de Recuperação e Resiliência</t>
  </si>
  <si>
    <t>OP2: Adotar medidas antifraude eficazes e proporcionais no âmbito do PRR</t>
  </si>
  <si>
    <t>Nº de pedidos de desembolso à Comissão Europeia</t>
  </si>
  <si>
    <t>Taxa de execução da Iniciativa "Bolsa de ideias"</t>
  </si>
  <si>
    <t>Taxa de aprovação da avaliação dos stakeholders</t>
  </si>
  <si>
    <t>Percentagem do valor de desembolsos no total</t>
  </si>
  <si>
    <t>OP1: Maximizar o valor de pagamentos a beneficiários finais</t>
  </si>
  <si>
    <t>Percentagem no total do PRR</t>
  </si>
  <si>
    <t>OP5: Reforço de meios humanos na gestão e controlo na aplicação dos fundos europeus</t>
  </si>
  <si>
    <t>Aumento percentual de Recursos Humanos</t>
  </si>
  <si>
    <t xml:space="preserve"> Número de ações de formação ou capacitação</t>
  </si>
  <si>
    <t>OP7: Promover ações de formação no âmbito do PRR</t>
  </si>
  <si>
    <t>Promoção de eventos entre os stakeholders</t>
  </si>
  <si>
    <t>OP6: Robustecer a EMRP para uma gestão mais eficiente</t>
  </si>
  <si>
    <t>Número médio de ações de formação realizadas no âmbito da Academia PRR</t>
  </si>
  <si>
    <t>Taxa de implementação da Plataforma PAGO</t>
  </si>
  <si>
    <t>Ind5</t>
  </si>
  <si>
    <t>Ind6</t>
  </si>
  <si>
    <t>Ind7</t>
  </si>
  <si>
    <t>Ind8</t>
  </si>
  <si>
    <t>Ind9</t>
  </si>
  <si>
    <t>Ind10</t>
  </si>
  <si>
    <t>Ind11</t>
  </si>
  <si>
    <t>Ind12</t>
  </si>
  <si>
    <t>Ind13</t>
  </si>
  <si>
    <t>Ind14</t>
  </si>
  <si>
    <t>Ind15</t>
  </si>
  <si>
    <t>Ind16</t>
  </si>
  <si>
    <t>Monitorização, Avaliação e Estratégia</t>
  </si>
  <si>
    <t>Relatórios semestrais publicados</t>
  </si>
  <si>
    <t>O valor crítico corresponde ao melhor desempenho que se pode aspirar alcançar em função do Acordo Operacional, assinado a 18 de janeiro de 2022 com o Conselho Europeu sobre o Plano de Recuperação e Resiliência.</t>
  </si>
  <si>
    <t>Relatórios trimestrais publicados</t>
  </si>
  <si>
    <t>Dimensões Estruturantes</t>
  </si>
  <si>
    <t>Taxa de ações de controlo (com fichas de verificação) do risco de conflito de interesses de beneficiários responsáveis por investimentos PRR com marcos e metas associados a pedidos de desembolso a submeter à CE a realizar no ano de 2025, sempre que aplicável.</t>
  </si>
  <si>
    <t>Taxa de ações de controlo de follow-up do risco de duplo financiamento dos investimentos PRR com classificação de risco "elevado" de duplo financiamento, atribuído na sequência de análises sistemáticas a realizar no ano de 2025</t>
  </si>
  <si>
    <t>Equipa Segregada de Controlo Interno</t>
  </si>
  <si>
    <t>Número de fichas de verificação do risco de conflito de interesses de beneficiários responsáveis por investimentos PRR com marcos e metas associados a pedidos de desembolso a submeter à CE, sempre que aplicável / Número de Marcos e metas associados a pedidos de desembolso a submeter à CE em 2025, sempre que aplicável* 100</t>
  </si>
  <si>
    <t>SGI-SIPRR</t>
  </si>
  <si>
    <t>O valor crítico corresponde ao melhor desempenho que se pode esperar alcançar. O valor crítico pressupõe a verificação do risco de conflito de interesses de todos os beneficiários responsáveis por investimentos PRR com marcos e metas associados a pedidos de desembolso a submeter à CE a realizar no ano de 2025, sempre que aplicável.</t>
  </si>
  <si>
    <t>Número de ações de controlo de follow-up / Número de investimentos PRR com risco "elevado" de duplo financiamento * 100</t>
  </si>
  <si>
    <t>Pasta.24.ESCI</t>
  </si>
  <si>
    <t>Equipa Segregada de Controlo Interno / Monitorização, Avaliação e Estratégia / Equipas das Dimensões</t>
  </si>
  <si>
    <t>FENIX / SGI-SIPRR</t>
  </si>
  <si>
    <t>O valor crítico corresponde ao melhor desempenho que se pode esperar alcançar, tendo por principais referenciais, a Decisão de Execução do Conselho e o Acordo Operacional respeitantes ao Plano de Recuperação e Resiliência, vigentes no ano de 2025.</t>
  </si>
  <si>
    <t>Administrativa, Financeira e Recursos</t>
  </si>
  <si>
    <t>GeRHuP</t>
  </si>
  <si>
    <t>PAGO</t>
  </si>
  <si>
    <t>O valor crítico corresponde ao melhor desempenho que se pode esperar alcançar, pela implementação integral de todos os módulos previstos</t>
  </si>
  <si>
    <t>Administrativa, Financeira e Recursos / Comunicação e Imagem</t>
  </si>
  <si>
    <t>Relatório de execução</t>
  </si>
  <si>
    <t>O valor crítico corresponde ao melhor desempenho que se pode aspirar alcançar. O valor critico pressupõe que todas as medidas aprovadas na iniciativa sejam executadas e/ou iniciadas.</t>
  </si>
  <si>
    <t>Relatório de execução em parceria com o INA</t>
  </si>
  <si>
    <t>O valor crítico corresponde ao melhor desempenho que se pode esperar alcançar, pela implementação integral do Plano de Acompanhamento a todos os trabalhadores</t>
  </si>
  <si>
    <t>Equipas das Dimensões / Comunicação e Imagem</t>
  </si>
  <si>
    <t>Nota média de aprovação</t>
  </si>
  <si>
    <t>Inquérito</t>
  </si>
  <si>
    <t>O valor crítico corresponde ao melhor desempenho que se pode aspirar alcançar. O valor critico pressupõe a avaliação máxima dos stakeholders.</t>
  </si>
  <si>
    <t>OE1; OE4</t>
  </si>
  <si>
    <t>Número de beneficiários Diretos com interoperabilidade com o SI PRR</t>
  </si>
  <si>
    <t>Taxa de Beneficiários Intermediários com interoperabilidade com o SIPRR</t>
  </si>
  <si>
    <t>Taxa de beneficiários do PRR com análises efetuadas na plataforma FinDup</t>
  </si>
  <si>
    <t>Ind.17</t>
  </si>
  <si>
    <t>Ind.18</t>
  </si>
  <si>
    <t>OP3: Otimizar os Sistemas de Informação do PRR promovendo inovação e maior eficácia</t>
  </si>
  <si>
    <t>Ind.19</t>
  </si>
  <si>
    <t>Ind.20</t>
  </si>
  <si>
    <t>Número de notícias publicadas no site da EMRP</t>
  </si>
  <si>
    <t xml:space="preserve">Número de reportagens desenvolvidas e publicadas no site, instagram e linkedin </t>
  </si>
  <si>
    <t>OP4: Potenciar o pedido de desembolsos PRR à União Europeia</t>
  </si>
  <si>
    <t>OP8: Reforço de divulgação do estado da execução e da implementação financeira do PRR</t>
  </si>
  <si>
    <t>OP9: Reforço da articulação entre os diferentes stakeholders</t>
  </si>
  <si>
    <t>Grau de Realização do OP9</t>
  </si>
  <si>
    <t>Ind17</t>
  </si>
  <si>
    <t>Ind18</t>
  </si>
  <si>
    <t>Informática e Processos Digitais</t>
  </si>
  <si>
    <t>SRTD</t>
  </si>
  <si>
    <t>SGI</t>
  </si>
  <si>
    <t xml:space="preserve">Plataforma FinDup </t>
  </si>
  <si>
    <t>Ind19</t>
  </si>
  <si>
    <t>Ind20</t>
  </si>
  <si>
    <t>Comunicação e Imagem</t>
  </si>
  <si>
    <t>Site da EMRP</t>
  </si>
  <si>
    <t>Redes sociais da EMRP</t>
  </si>
  <si>
    <t>OE1; OE3; 0E4</t>
  </si>
  <si>
    <t>∑ de N.º de pedidos de desembolso submetidos à CE</t>
  </si>
  <si>
    <t>Taxa de implementação do Plano de Acompanhamento de novos trabalhadores pela Direção Superior</t>
  </si>
  <si>
    <t>∑ de N.º de trabalhadores acolhidos pelo plano / ∑ de N.º de novos trabalhadores</t>
  </si>
  <si>
    <t>Promover a imagem do PRR como instrumento fulcral do desenvolvimento de Portugal, a nível nacional e internacional</t>
  </si>
  <si>
    <t>Council Implementing Decision (CID) em que se avaliam os pedidos de pagamento</t>
  </si>
  <si>
    <t>Fórmula do Valor Crítico, por convenção (125% da meta + tolerância)</t>
  </si>
  <si>
    <t>∑ anual do n.º Relatórios semestrais</t>
  </si>
  <si>
    <t>∑ anual do n.º Relatórios trimestrais</t>
  </si>
  <si>
    <t>∑ do n.º interoperabilidades por via do SRTD / ∑ do n.º universo de beneficiários intermediários sem interoperabilidade via SRTD</t>
  </si>
  <si>
    <t>∑ do n.º interoperabilidades por via do SGI</t>
  </si>
  <si>
    <t>∑ do n.º beneficiários que efetuaram análise na plataforma FinDup / Universo de beneficiários do PRR, elegiveis para a análise</t>
  </si>
  <si>
    <t>(∑ do n.º Recursos Humanos a 31.12.2025 - ∑ do n.º Recursos Humanos a 31.12.2024) / ∑ do n.º Recursos Humanos a 31.12.2024)</t>
  </si>
  <si>
    <t>∑ do n.º módulos implementados / ∑ do n.º módulos previstos</t>
  </si>
  <si>
    <t>∑ do n.º ideias aprovadas implementadas / ∑ do n.º ideias aprovadas</t>
  </si>
  <si>
    <t>∑ do n.º ações de formações realizadas / ∑ do n.º ações de formações planeadas</t>
  </si>
  <si>
    <t>∑ do n.º ações de formação ou capacitação</t>
  </si>
  <si>
    <t>∑ do n.º notícias publicadas</t>
  </si>
  <si>
    <t>∑ do n.º reportagens que foram desenvolvidas e publicadas nestes três meios</t>
  </si>
  <si>
    <t>∑ do n.º eventos entre os stakeholders no âmbito das Redes de Articulação</t>
  </si>
  <si>
    <t>( Valor total de desembolso bruto / Dotação do PRR ) * 100</t>
  </si>
  <si>
    <t>( Valor pago aos beneficiários diretos e finais  / Dotação do PRR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</si>
</sst>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_-* #,##0.00\ &quot;Esc.&quot;_-;\-* #,##0.00\ &quot;Esc.&quot;_-;_-* &quot;-&quot;??\ &quot;Esc.&quot;_-;_-@_-"/>
    <numFmt numFmtId="166" formatCode="#,##0.00\ &quot;€&quot;"/>
    <numFmt numFmtId="167" formatCode="[$-F800]dddd\,\ mmmm\ dd\,\ yyyy"/>
    <numFmt numFmtId="168" formatCode="0.0%"/>
  </numFmts>
  <fonts count="7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595959"/>
      <name val="Calibri"/>
      <family val="2"/>
    </font>
    <font>
      <b/>
      <sz val="10"/>
      <color rgb="FF595959"/>
      <name val="Calibri"/>
      <family val="2"/>
    </font>
    <font>
      <i/>
      <sz val="9"/>
      <color rgb="FF595959"/>
      <name val="Calibri"/>
      <family val="2"/>
    </font>
    <font>
      <i/>
      <sz val="8"/>
      <color rgb="FF595959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sz val="1"/>
      <color theme="0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20"/>
      <color rgb="FFFFFFFF"/>
      <name val="Calibri"/>
      <family val="2"/>
    </font>
    <font>
      <b/>
      <i/>
      <sz val="12"/>
      <color rgb="FFFFFFFF"/>
      <name val="Calibri"/>
      <family val="2"/>
    </font>
    <font>
      <b/>
      <i/>
      <sz val="18"/>
      <color theme="0"/>
      <name val="Calibri"/>
      <family val="2"/>
      <scheme val="minor"/>
    </font>
    <font>
      <sz val="9"/>
      <color indexed="8"/>
      <name val="Verdana"/>
      <family val="2"/>
    </font>
    <font>
      <i/>
      <sz val="9"/>
      <color theme="1" tint="0.34998626667073579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b/>
      <sz val="9"/>
      <color indexed="9"/>
      <name val="Verdana"/>
      <family val="2"/>
    </font>
    <font>
      <b/>
      <sz val="14"/>
      <color theme="8" tint="-0.499984740745262"/>
      <name val="Verdana"/>
      <family val="2"/>
    </font>
    <font>
      <b/>
      <sz val="9"/>
      <color theme="8" tint="-0.499984740745262"/>
      <name val="Verdana"/>
      <family val="2"/>
    </font>
    <font>
      <sz val="8"/>
      <name val="Verdana"/>
      <family val="2"/>
    </font>
    <font>
      <sz val="9"/>
      <color theme="1" tint="0.34998626667073579"/>
      <name val="Verdana"/>
      <family val="2"/>
    </font>
    <font>
      <b/>
      <sz val="8"/>
      <name val="Verdana"/>
      <family val="2"/>
    </font>
    <font>
      <b/>
      <sz val="9"/>
      <color theme="1" tint="0.34998626667073579"/>
      <name val="Verdana"/>
      <family val="2"/>
    </font>
    <font>
      <b/>
      <sz val="9"/>
      <color indexed="63"/>
      <name val="Verdana"/>
      <family val="2"/>
    </font>
    <font>
      <sz val="9"/>
      <color theme="1" tint="0.14999847407452621"/>
      <name val="Verdana"/>
      <family val="2"/>
    </font>
    <font>
      <b/>
      <sz val="10"/>
      <color theme="0"/>
      <name val="Verdana"/>
      <family val="2"/>
    </font>
    <font>
      <b/>
      <sz val="9"/>
      <color theme="1" tint="0.249977111117893"/>
      <name val="Verdana"/>
      <family val="2"/>
    </font>
    <font>
      <b/>
      <sz val="12"/>
      <color theme="1" tint="0.249977111117893"/>
      <name val="Verdana"/>
      <family val="2"/>
    </font>
    <font>
      <b/>
      <vertAlign val="superscript"/>
      <sz val="9"/>
      <color theme="0"/>
      <name val="Verdana"/>
      <family val="2"/>
    </font>
    <font>
      <u/>
      <sz val="10"/>
      <color theme="10"/>
      <name val="Verdana"/>
      <family val="2"/>
    </font>
    <font>
      <b/>
      <sz val="8"/>
      <color theme="0"/>
      <name val="Verdana"/>
      <family val="2"/>
    </font>
    <font>
      <b/>
      <vertAlign val="superscript"/>
      <sz val="8"/>
      <color theme="0"/>
      <name val="Verdana"/>
      <family val="2"/>
    </font>
    <font>
      <u/>
      <sz val="10"/>
      <color theme="1" tint="0.34998626667073579"/>
      <name val="Verdana"/>
      <family val="2"/>
    </font>
    <font>
      <b/>
      <i/>
      <sz val="9"/>
      <color theme="1" tint="0.34998626667073579"/>
      <name val="Verdana"/>
      <family val="2"/>
    </font>
    <font>
      <sz val="9"/>
      <color theme="1" tint="0.499984740745262"/>
      <name val="Verdana"/>
      <family val="2"/>
    </font>
    <font>
      <b/>
      <sz val="9"/>
      <color theme="1" tint="0.499984740745262"/>
      <name val="Verdana"/>
      <family val="2"/>
    </font>
    <font>
      <sz val="10"/>
      <color theme="1" tint="0.499984740745262"/>
      <name val="Verdana"/>
      <family val="2"/>
    </font>
    <font>
      <b/>
      <sz val="8"/>
      <color rgb="FF00B0F0"/>
      <name val="Verdana"/>
      <family val="2"/>
    </font>
    <font>
      <b/>
      <sz val="8"/>
      <color rgb="FF00B050"/>
      <name val="Verdana"/>
      <family val="2"/>
    </font>
    <font>
      <b/>
      <sz val="18"/>
      <name val="Verdana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768A"/>
        <bgColor indexed="64"/>
      </patternFill>
    </fill>
    <fill>
      <patternFill patternType="solid">
        <fgColor rgb="FF00768A"/>
        <bgColor indexed="1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17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n">
        <color theme="2"/>
      </right>
      <top/>
      <bottom/>
      <diagonal/>
    </border>
    <border>
      <left style="dashDot">
        <color theme="8" tint="0.59996337778862885"/>
      </left>
      <right/>
      <top/>
      <bottom/>
      <diagonal/>
    </border>
    <border>
      <left/>
      <right style="dashDot">
        <color theme="8" tint="0.59996337778862885"/>
      </right>
      <top/>
      <bottom/>
      <diagonal/>
    </border>
    <border>
      <left style="thin">
        <color theme="0" tint="-0.499984740745262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/>
      </bottom>
      <diagonal/>
    </border>
    <border>
      <left/>
      <right/>
      <top style="thin">
        <color theme="2" tint="-0.499984740745262"/>
      </top>
      <bottom style="medium">
        <color theme="0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33">
    <xf numFmtId="0" fontId="0" fillId="0" borderId="0">
      <alignment wrapText="1"/>
    </xf>
    <xf numFmtId="165" fontId="4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/>
    <xf numFmtId="0" fontId="4" fillId="0" borderId="0"/>
    <xf numFmtId="0" fontId="4" fillId="0" borderId="0">
      <alignment wrapText="1"/>
    </xf>
    <xf numFmtId="0" fontId="4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4" fillId="0" borderId="0">
      <alignment wrapText="1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wrapText="1"/>
    </xf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4" fillId="0" borderId="0">
      <alignment wrapText="1"/>
    </xf>
  </cellStyleXfs>
  <cellXfs count="457">
    <xf numFmtId="0" fontId="0" fillId="0" borderId="0" xfId="0">
      <alignment wrapText="1"/>
    </xf>
    <xf numFmtId="0" fontId="11" fillId="0" borderId="0" xfId="2" applyFont="1" applyAlignment="1"/>
    <xf numFmtId="0" fontId="11" fillId="2" borderId="1" xfId="2" applyFont="1" applyFill="1" applyBorder="1" applyAlignment="1" applyProtection="1">
      <alignment horizontal="left" vertical="center" wrapText="1" indent="1"/>
      <protection locked="0"/>
    </xf>
    <xf numFmtId="0" fontId="11" fillId="3" borderId="1" xfId="2" applyFont="1" applyFill="1" applyBorder="1" applyAlignment="1" applyProtection="1">
      <alignment horizontal="left" vertical="center" wrapText="1" indent="1"/>
      <protection locked="0"/>
    </xf>
    <xf numFmtId="0" fontId="0" fillId="0" borderId="0" xfId="0" applyProtection="1">
      <alignment wrapText="1"/>
      <protection locked="0"/>
    </xf>
    <xf numFmtId="0" fontId="28" fillId="3" borderId="1" xfId="0" applyFont="1" applyFill="1" applyBorder="1" applyAlignment="1">
      <alignment horizontal="left" vertical="center" wrapText="1" indent="1"/>
    </xf>
    <xf numFmtId="0" fontId="19" fillId="0" borderId="0" xfId="0" applyFont="1" applyAlignment="1" applyProtection="1">
      <alignment vertical="center"/>
      <protection locked="0"/>
    </xf>
    <xf numFmtId="0" fontId="14" fillId="4" borderId="36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left" vertical="center" wrapText="1" indent="1"/>
      <protection locked="0"/>
    </xf>
    <xf numFmtId="1" fontId="11" fillId="0" borderId="28" xfId="0" applyNumberFormat="1" applyFont="1" applyBorder="1" applyAlignment="1" applyProtection="1">
      <alignment horizontal="center" vertical="center" wrapText="1"/>
      <protection locked="0"/>
    </xf>
    <xf numFmtId="3" fontId="11" fillId="0" borderId="36" xfId="0" applyNumberFormat="1" applyFont="1" applyBorder="1" applyAlignment="1" applyProtection="1">
      <alignment horizontal="center" vertical="center" wrapText="1"/>
      <protection locked="0"/>
    </xf>
    <xf numFmtId="3" fontId="11" fillId="0" borderId="30" xfId="0" applyNumberFormat="1" applyFont="1" applyBorder="1" applyAlignment="1" applyProtection="1">
      <alignment horizontal="center" vertical="center" wrapText="1"/>
      <protection locked="0"/>
    </xf>
    <xf numFmtId="1" fontId="11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3" fontId="11" fillId="0" borderId="27" xfId="0" applyNumberFormat="1" applyFont="1" applyBorder="1" applyAlignment="1" applyProtection="1">
      <alignment horizontal="center" vertical="center" wrapText="1"/>
      <protection locked="0"/>
    </xf>
    <xf numFmtId="3" fontId="11" fillId="0" borderId="37" xfId="0" applyNumberFormat="1" applyFont="1" applyBorder="1" applyAlignment="1" applyProtection="1">
      <alignment horizontal="center" vertical="center" wrapText="1"/>
      <protection locked="0"/>
    </xf>
    <xf numFmtId="3" fontId="13" fillId="0" borderId="36" xfId="0" applyNumberFormat="1" applyFont="1" applyBorder="1" applyAlignment="1" applyProtection="1">
      <alignment horizontal="center" vertical="center" wrapText="1"/>
      <protection locked="0"/>
    </xf>
    <xf numFmtId="3" fontId="13" fillId="0" borderId="29" xfId="0" applyNumberFormat="1" applyFont="1" applyBorder="1" applyAlignment="1" applyProtection="1">
      <alignment horizontal="center" vertical="center" wrapText="1"/>
      <protection locked="0"/>
    </xf>
    <xf numFmtId="1" fontId="13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0" fontId="20" fillId="4" borderId="29" xfId="0" applyFont="1" applyFill="1" applyBorder="1" applyAlignment="1" applyProtection="1">
      <alignment horizontal="right" vertical="center" indent="1"/>
      <protection locked="0"/>
    </xf>
    <xf numFmtId="9" fontId="11" fillId="0" borderId="36" xfId="27" applyFont="1" applyFill="1" applyBorder="1" applyAlignment="1" applyProtection="1">
      <alignment horizontal="center" vertical="center" wrapText="1"/>
      <protection locked="0"/>
    </xf>
    <xf numFmtId="0" fontId="20" fillId="4" borderId="29" xfId="0" applyFont="1" applyFill="1" applyBorder="1" applyAlignment="1" applyProtection="1">
      <alignment horizontal="right" vertical="center" wrapText="1" indent="1"/>
      <protection locked="0"/>
    </xf>
    <xf numFmtId="0" fontId="31" fillId="0" borderId="0" xfId="0" applyFont="1" applyAlignment="1">
      <alignment horizontal="left" wrapText="1" indent="1"/>
    </xf>
    <xf numFmtId="0" fontId="34" fillId="2" borderId="21" xfId="0" applyFont="1" applyFill="1" applyBorder="1" applyAlignment="1">
      <alignment horizontal="left" vertical="center" indent="1"/>
    </xf>
    <xf numFmtId="0" fontId="36" fillId="0" borderId="0" xfId="0" applyFont="1" applyAlignment="1">
      <alignment horizontal="left" wrapText="1" indent="1"/>
    </xf>
    <xf numFmtId="0" fontId="35" fillId="13" borderId="21" xfId="0" applyFont="1" applyFill="1" applyBorder="1" applyAlignment="1">
      <alignment horizontal="left" vertical="center" wrapText="1" indent="1"/>
    </xf>
    <xf numFmtId="0" fontId="35" fillId="0" borderId="21" xfId="0" applyFont="1" applyBorder="1" applyAlignment="1">
      <alignment horizontal="left" vertical="center" wrapText="1" indent="1"/>
    </xf>
    <xf numFmtId="0" fontId="35" fillId="0" borderId="21" xfId="0" applyFont="1" applyBorder="1" applyAlignment="1">
      <alignment horizontal="center" vertical="center" wrapText="1"/>
    </xf>
    <xf numFmtId="0" fontId="35" fillId="5" borderId="2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" fontId="11" fillId="0" borderId="36" xfId="0" applyNumberFormat="1" applyFont="1" applyBorder="1" applyAlignment="1" applyProtection="1">
      <alignment horizontal="center" vertical="center" wrapText="1"/>
      <protection locked="0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 indent="1"/>
    </xf>
    <xf numFmtId="0" fontId="40" fillId="0" borderId="0" xfId="0" applyFont="1" applyAlignment="1">
      <alignment horizontal="left" wrapText="1" indent="1"/>
    </xf>
    <xf numFmtId="167" fontId="27" fillId="11" borderId="1" xfId="31" applyNumberFormat="1" applyBorder="1" applyAlignment="1" applyProtection="1">
      <alignment horizontal="left" vertical="center" wrapText="1" indent="1"/>
      <protection locked="0" hidden="1"/>
    </xf>
    <xf numFmtId="0" fontId="28" fillId="3" borderId="1" xfId="0" applyFont="1" applyFill="1" applyBorder="1" applyAlignment="1" applyProtection="1">
      <alignment horizontal="left" vertical="center" wrapText="1" indent="1"/>
      <protection locked="0" hidden="1"/>
    </xf>
    <xf numFmtId="0" fontId="30" fillId="10" borderId="1" xfId="30" applyFont="1" applyBorder="1" applyAlignment="1" applyProtection="1">
      <alignment horizontal="left" vertical="center" wrapText="1" indent="1"/>
      <protection hidden="1"/>
    </xf>
    <xf numFmtId="1" fontId="30" fillId="10" borderId="1" xfId="30" applyNumberFormat="1" applyFont="1" applyBorder="1" applyAlignment="1" applyProtection="1">
      <alignment horizontal="left" vertical="center" wrapText="1" indent="1"/>
      <protection locked="0" hidden="1"/>
    </xf>
    <xf numFmtId="0" fontId="0" fillId="0" borderId="0" xfId="0" applyAlignment="1">
      <alignment horizontal="left" wrapText="1" indent="1"/>
    </xf>
    <xf numFmtId="0" fontId="21" fillId="4" borderId="21" xfId="2" applyFont="1" applyFill="1" applyBorder="1" applyAlignment="1">
      <alignment horizontal="left" vertical="center" wrapText="1" indent="1"/>
    </xf>
    <xf numFmtId="0" fontId="22" fillId="7" borderId="22" xfId="4" applyFont="1" applyFill="1" applyBorder="1" applyAlignment="1">
      <alignment horizontal="left" vertical="center" wrapText="1" indent="1"/>
    </xf>
    <xf numFmtId="0" fontId="23" fillId="3" borderId="21" xfId="2" applyFont="1" applyFill="1" applyBorder="1" applyAlignment="1">
      <alignment horizontal="left" vertical="center" wrapText="1" indent="1"/>
    </xf>
    <xf numFmtId="0" fontId="22" fillId="3" borderId="21" xfId="2" applyFont="1" applyFill="1" applyBorder="1" applyAlignment="1">
      <alignment horizontal="left" vertical="center" wrapText="1" indent="1"/>
    </xf>
    <xf numFmtId="0" fontId="23" fillId="5" borderId="21" xfId="2" applyFont="1" applyFill="1" applyBorder="1" applyAlignment="1">
      <alignment horizontal="left" vertical="center" wrapText="1" indent="1"/>
    </xf>
    <xf numFmtId="0" fontId="24" fillId="5" borderId="21" xfId="2" applyFont="1" applyFill="1" applyBorder="1" applyAlignment="1">
      <alignment horizontal="left" vertical="center" wrapText="1" indent="1"/>
    </xf>
    <xf numFmtId="0" fontId="22" fillId="5" borderId="21" xfId="2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1" fillId="2" borderId="11" xfId="2" applyFont="1" applyFill="1" applyBorder="1" applyAlignment="1" applyProtection="1">
      <alignment horizontal="left" vertical="center" wrapText="1" indent="1"/>
      <protection locked="0"/>
    </xf>
    <xf numFmtId="0" fontId="11" fillId="3" borderId="11" xfId="2" applyFont="1" applyFill="1" applyBorder="1" applyAlignment="1" applyProtection="1">
      <alignment horizontal="left" vertical="center" wrapText="1" indent="1"/>
      <protection locked="0"/>
    </xf>
    <xf numFmtId="0" fontId="11" fillId="2" borderId="5" xfId="2" applyFont="1" applyFill="1" applyBorder="1" applyAlignment="1" applyProtection="1">
      <alignment horizontal="left" vertical="center" wrapText="1" indent="1"/>
      <protection locked="0"/>
    </xf>
    <xf numFmtId="0" fontId="11" fillId="3" borderId="5" xfId="2" applyFont="1" applyFill="1" applyBorder="1" applyAlignment="1" applyProtection="1">
      <alignment horizontal="left" vertical="center" wrapText="1" indent="1"/>
      <protection locked="0"/>
    </xf>
    <xf numFmtId="0" fontId="11" fillId="2" borderId="8" xfId="2" applyFont="1" applyFill="1" applyBorder="1" applyAlignment="1" applyProtection="1">
      <alignment horizontal="left" vertical="center" wrapText="1" indent="1"/>
      <protection locked="0"/>
    </xf>
    <xf numFmtId="0" fontId="11" fillId="3" borderId="8" xfId="2" applyFont="1" applyFill="1" applyBorder="1" applyAlignment="1" applyProtection="1">
      <alignment horizontal="left" vertical="center" wrapText="1" indent="1"/>
      <protection locked="0"/>
    </xf>
    <xf numFmtId="0" fontId="23" fillId="3" borderId="1" xfId="2" applyFont="1" applyFill="1" applyBorder="1" applyAlignment="1">
      <alignment horizontal="left" vertical="center" wrapText="1" indent="1"/>
    </xf>
    <xf numFmtId="0" fontId="22" fillId="3" borderId="1" xfId="2" applyFont="1" applyFill="1" applyBorder="1" applyAlignment="1">
      <alignment horizontal="left" vertical="center" wrapText="1" indent="1"/>
    </xf>
    <xf numFmtId="9" fontId="22" fillId="3" borderId="1" xfId="2" applyNumberFormat="1" applyFont="1" applyFill="1" applyBorder="1" applyAlignment="1">
      <alignment horizontal="left" vertical="center" wrapText="1" indent="1"/>
    </xf>
    <xf numFmtId="0" fontId="21" fillId="8" borderId="1" xfId="2" applyFont="1" applyFill="1" applyBorder="1" applyAlignment="1">
      <alignment horizontal="left" vertical="center" wrapText="1" indent="1"/>
    </xf>
    <xf numFmtId="0" fontId="21" fillId="15" borderId="1" xfId="2" applyFont="1" applyFill="1" applyBorder="1" applyAlignment="1">
      <alignment horizontal="left" vertical="center" wrapText="1" indent="1"/>
    </xf>
    <xf numFmtId="0" fontId="42" fillId="14" borderId="1" xfId="2" applyFont="1" applyFill="1" applyBorder="1" applyAlignment="1">
      <alignment horizontal="left" vertical="center" wrapText="1" indent="1"/>
    </xf>
    <xf numFmtId="0" fontId="44" fillId="0" borderId="0" xfId="2" applyFont="1" applyAlignment="1" applyProtection="1">
      <alignment vertical="top" wrapText="1"/>
      <protection locked="0"/>
    </xf>
    <xf numFmtId="0" fontId="46" fillId="0" borderId="0" xfId="0" applyFont="1">
      <alignment wrapText="1"/>
    </xf>
    <xf numFmtId="0" fontId="47" fillId="0" borderId="0" xfId="2" applyFont="1" applyAlignment="1" applyProtection="1">
      <alignment horizontal="right" vertical="center" wrapText="1" indent="1"/>
      <protection locked="0"/>
    </xf>
    <xf numFmtId="14" fontId="47" fillId="0" borderId="0" xfId="2" applyNumberFormat="1" applyFont="1" applyAlignment="1" applyProtection="1">
      <alignment horizontal="left" vertical="center" wrapText="1" indent="1"/>
      <protection locked="0"/>
    </xf>
    <xf numFmtId="0" fontId="48" fillId="0" borderId="0" xfId="2" applyFont="1" applyAlignment="1" applyProtection="1">
      <alignment horizontal="right" vertical="center" wrapText="1" indent="1"/>
      <protection locked="0"/>
    </xf>
    <xf numFmtId="0" fontId="48" fillId="0" borderId="0" xfId="2" applyFont="1" applyAlignment="1" applyProtection="1">
      <alignment horizontal="left" vertical="center" wrapText="1" indent="1"/>
      <protection locked="0"/>
    </xf>
    <xf numFmtId="49" fontId="48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46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46" fillId="3" borderId="1" xfId="15" applyFont="1" applyFill="1" applyBorder="1" applyAlignment="1" applyProtection="1">
      <alignment horizontal="center" vertical="center" wrapText="1"/>
      <protection locked="0"/>
    </xf>
    <xf numFmtId="9" fontId="46" fillId="0" borderId="0" xfId="0" applyNumberFormat="1" applyFont="1">
      <alignment wrapText="1"/>
    </xf>
    <xf numFmtId="9" fontId="52" fillId="5" borderId="1" xfId="14" applyFont="1" applyFill="1" applyBorder="1" applyAlignment="1" applyProtection="1">
      <alignment horizontal="center" vertical="center" wrapText="1"/>
      <protection locked="0"/>
    </xf>
    <xf numFmtId="0" fontId="48" fillId="3" borderId="1" xfId="2" applyFont="1" applyFill="1" applyBorder="1" applyAlignment="1" applyProtection="1">
      <alignment horizontal="left" vertical="center" wrapText="1" indent="1"/>
      <protection locked="0"/>
    </xf>
    <xf numFmtId="0" fontId="46" fillId="3" borderId="1" xfId="2" applyFont="1" applyFill="1" applyBorder="1" applyAlignment="1" applyProtection="1">
      <alignment horizontal="left" vertical="center" wrapText="1" indent="1"/>
      <protection locked="0"/>
    </xf>
    <xf numFmtId="49" fontId="46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46" fillId="3" borderId="1" xfId="2" applyFont="1" applyFill="1" applyBorder="1" applyAlignment="1" applyProtection="1">
      <alignment horizontal="center" vertical="center" wrapText="1"/>
      <protection locked="0"/>
    </xf>
    <xf numFmtId="2" fontId="46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3" fillId="3" borderId="1" xfId="15" applyNumberFormat="1" applyFont="1" applyFill="1" applyBorder="1" applyAlignment="1" applyProtection="1">
      <alignment horizontal="left" vertical="center" wrapText="1" indent="1"/>
      <protection locked="0"/>
    </xf>
    <xf numFmtId="0" fontId="46" fillId="3" borderId="1" xfId="15" applyNumberFormat="1" applyFont="1" applyFill="1" applyBorder="1" applyAlignment="1" applyProtection="1">
      <alignment horizontal="left" vertical="center" wrapText="1" indent="1"/>
      <protection locked="0"/>
    </xf>
    <xf numFmtId="1" fontId="46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54" fillId="3" borderId="1" xfId="15" applyFont="1" applyFill="1" applyBorder="1" applyAlignment="1" applyProtection="1">
      <alignment horizontal="center" vertical="center"/>
    </xf>
    <xf numFmtId="0" fontId="55" fillId="3" borderId="1" xfId="13" applyFont="1" applyFill="1" applyBorder="1" applyAlignment="1" applyProtection="1">
      <alignment horizontal="center" vertical="center" wrapText="1"/>
      <protection locked="0"/>
    </xf>
    <xf numFmtId="9" fontId="56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54" fillId="0" borderId="0" xfId="0" applyNumberFormat="1" applyFont="1">
      <alignment wrapText="1"/>
    </xf>
    <xf numFmtId="0" fontId="54" fillId="0" borderId="0" xfId="0" applyFont="1">
      <alignment wrapText="1"/>
    </xf>
    <xf numFmtId="9" fontId="56" fillId="2" borderId="1" xfId="14" applyFont="1" applyFill="1" applyBorder="1" applyAlignment="1" applyProtection="1">
      <alignment horizontal="center" vertical="center" wrapText="1"/>
      <protection locked="0"/>
    </xf>
    <xf numFmtId="1" fontId="48" fillId="3" borderId="1" xfId="2" applyNumberFormat="1" applyFont="1" applyFill="1" applyBorder="1" applyAlignment="1" applyProtection="1">
      <alignment horizontal="center" vertical="center" wrapText="1"/>
      <protection locked="0"/>
    </xf>
    <xf numFmtId="9" fontId="52" fillId="0" borderId="1" xfId="14" applyFont="1" applyFill="1" applyBorder="1" applyAlignment="1" applyProtection="1">
      <alignment horizontal="center" vertical="center" wrapText="1"/>
      <protection locked="0"/>
    </xf>
    <xf numFmtId="0" fontId="46" fillId="3" borderId="1" xfId="2" applyFont="1" applyFill="1" applyBorder="1" applyAlignment="1">
      <alignment horizontal="center" vertical="center" wrapText="1"/>
    </xf>
    <xf numFmtId="9" fontId="46" fillId="3" borderId="1" xfId="2" applyNumberFormat="1" applyFont="1" applyFill="1" applyBorder="1" applyAlignment="1">
      <alignment horizontal="center" vertical="center" wrapText="1"/>
    </xf>
    <xf numFmtId="9" fontId="46" fillId="3" borderId="1" xfId="14" applyFont="1" applyFill="1" applyBorder="1" applyAlignment="1" applyProtection="1">
      <alignment horizontal="center" vertical="center" wrapText="1"/>
      <protection locked="0"/>
    </xf>
    <xf numFmtId="9" fontId="46" fillId="3" borderId="1" xfId="14" applyFont="1" applyFill="1" applyBorder="1" applyAlignment="1">
      <alignment horizontal="center" vertical="center" wrapText="1"/>
    </xf>
    <xf numFmtId="0" fontId="46" fillId="3" borderId="1" xfId="15" applyNumberFormat="1" applyFont="1" applyFill="1" applyBorder="1" applyAlignment="1" applyProtection="1">
      <alignment horizontal="center" vertical="center" wrapText="1"/>
      <protection locked="0"/>
    </xf>
    <xf numFmtId="0" fontId="53" fillId="3" borderId="1" xfId="2" applyFont="1" applyFill="1" applyBorder="1" applyAlignment="1" applyProtection="1">
      <alignment horizontal="left" vertical="center" wrapText="1" indent="1"/>
      <protection locked="0"/>
    </xf>
    <xf numFmtId="9" fontId="58" fillId="3" borderId="1" xfId="15" applyFont="1" applyFill="1" applyBorder="1" applyAlignment="1" applyProtection="1">
      <alignment horizontal="center" vertical="center"/>
    </xf>
    <xf numFmtId="0" fontId="61" fillId="3" borderId="1" xfId="2" applyFont="1" applyFill="1" applyBorder="1" applyAlignment="1" applyProtection="1">
      <alignment horizontal="center" vertical="center" wrapText="1"/>
      <protection locked="0"/>
    </xf>
    <xf numFmtId="0" fontId="61" fillId="3" borderId="1" xfId="2" applyFont="1" applyFill="1" applyBorder="1" applyAlignment="1" applyProtection="1">
      <alignment vertical="center" wrapText="1"/>
      <protection locked="0"/>
    </xf>
    <xf numFmtId="9" fontId="46" fillId="0" borderId="0" xfId="0" applyNumberFormat="1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left" wrapText="1" indent="1"/>
    </xf>
    <xf numFmtId="0" fontId="56" fillId="6" borderId="1" xfId="9" applyFont="1" applyFill="1" applyBorder="1" applyAlignment="1">
      <alignment horizontal="center" vertical="center" wrapText="1"/>
    </xf>
    <xf numFmtId="1" fontId="56" fillId="6" borderId="1" xfId="9" applyNumberFormat="1" applyFont="1" applyFill="1" applyBorder="1" applyAlignment="1">
      <alignment horizontal="center" vertical="center" wrapText="1"/>
    </xf>
    <xf numFmtId="9" fontId="56" fillId="6" borderId="1" xfId="14" applyFont="1" applyFill="1" applyBorder="1" applyAlignment="1">
      <alignment horizontal="center" vertical="center" wrapText="1"/>
    </xf>
    <xf numFmtId="9" fontId="46" fillId="0" borderId="0" xfId="14" applyFont="1" applyAlignment="1">
      <alignment wrapText="1"/>
    </xf>
    <xf numFmtId="0" fontId="56" fillId="2" borderId="1" xfId="2" applyFont="1" applyFill="1" applyBorder="1" applyAlignment="1" applyProtection="1">
      <alignment horizontal="center" vertical="center" wrapText="1"/>
      <protection locked="0"/>
    </xf>
    <xf numFmtId="3" fontId="56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56" fillId="2" borderId="1" xfId="2" applyNumberFormat="1" applyFont="1" applyFill="1" applyBorder="1" applyAlignment="1" applyProtection="1">
      <alignment horizontal="left" vertical="center" wrapText="1" indent="1"/>
      <protection locked="0"/>
    </xf>
    <xf numFmtId="9" fontId="56" fillId="2" borderId="1" xfId="14" applyFont="1" applyFill="1" applyBorder="1" applyAlignment="1" applyProtection="1">
      <alignment horizontal="left" vertical="center" wrapText="1" indent="1"/>
      <protection locked="0"/>
    </xf>
    <xf numFmtId="166" fontId="54" fillId="6" borderId="1" xfId="2" applyNumberFormat="1" applyFont="1" applyFill="1" applyBorder="1" applyAlignment="1" applyProtection="1">
      <alignment horizontal="left" vertical="center" wrapText="1" indent="1"/>
      <protection locked="0"/>
    </xf>
    <xf numFmtId="8" fontId="54" fillId="6" borderId="1" xfId="2" applyNumberFormat="1" applyFont="1" applyFill="1" applyBorder="1" applyAlignment="1" applyProtection="1">
      <alignment horizontal="left" vertical="center" wrapText="1" indent="1"/>
      <protection locked="0"/>
    </xf>
    <xf numFmtId="9" fontId="54" fillId="6" borderId="1" xfId="14" applyFont="1" applyFill="1" applyBorder="1" applyAlignment="1" applyProtection="1">
      <alignment horizontal="left" vertical="center" wrapText="1" indent="1"/>
      <protection locked="0"/>
    </xf>
    <xf numFmtId="166" fontId="46" fillId="0" borderId="0" xfId="0" applyNumberFormat="1" applyFont="1">
      <alignment wrapText="1"/>
    </xf>
    <xf numFmtId="164" fontId="46" fillId="0" borderId="0" xfId="0" applyNumberFormat="1" applyFont="1">
      <alignment wrapText="1"/>
    </xf>
    <xf numFmtId="166" fontId="56" fillId="2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56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0" fontId="54" fillId="3" borderId="1" xfId="2" applyFont="1" applyFill="1" applyBorder="1" applyAlignment="1" applyProtection="1">
      <alignment horizontal="left" vertical="center" wrapText="1" indent="1"/>
      <protection locked="0"/>
    </xf>
    <xf numFmtId="0" fontId="46" fillId="0" borderId="0" xfId="2" applyFont="1" applyProtection="1">
      <alignment wrapText="1"/>
      <protection locked="0"/>
    </xf>
    <xf numFmtId="0" fontId="49" fillId="16" borderId="1" xfId="2" applyFont="1" applyFill="1" applyBorder="1" applyAlignment="1" applyProtection="1">
      <alignment horizontal="center" vertical="center" wrapText="1"/>
      <protection locked="0"/>
    </xf>
    <xf numFmtId="0" fontId="49" fillId="16" borderId="1" xfId="2" applyFont="1" applyFill="1" applyBorder="1" applyAlignment="1" applyProtection="1">
      <alignment horizontal="right" vertical="center" wrapText="1"/>
      <protection locked="0"/>
    </xf>
    <xf numFmtId="9" fontId="49" fillId="16" borderId="1" xfId="2" applyNumberFormat="1" applyFont="1" applyFill="1" applyBorder="1" applyAlignment="1" applyProtection="1">
      <alignment horizontal="center" vertical="center" wrapText="1"/>
      <protection locked="0"/>
    </xf>
    <xf numFmtId="0" fontId="49" fillId="16" borderId="1" xfId="9" applyFont="1" applyFill="1" applyBorder="1" applyAlignment="1">
      <alignment horizontal="right" vertical="center" wrapText="1"/>
    </xf>
    <xf numFmtId="1" fontId="49" fillId="16" borderId="1" xfId="9" applyNumberFormat="1" applyFont="1" applyFill="1" applyBorder="1" applyAlignment="1">
      <alignment horizontal="left" vertical="center" wrapText="1" indent="1"/>
    </xf>
    <xf numFmtId="0" fontId="49" fillId="16" borderId="1" xfId="9" applyFont="1" applyFill="1" applyBorder="1" applyAlignment="1">
      <alignment horizontal="center" vertical="center" wrapText="1"/>
    </xf>
    <xf numFmtId="0" fontId="64" fillId="16" borderId="1" xfId="2" applyFont="1" applyFill="1" applyBorder="1" applyAlignment="1" applyProtection="1">
      <alignment horizontal="center" vertical="center" wrapText="1"/>
      <protection locked="0"/>
    </xf>
    <xf numFmtId="0" fontId="50" fillId="17" borderId="1" xfId="0" applyFont="1" applyFill="1" applyBorder="1" applyAlignment="1" applyProtection="1">
      <alignment horizontal="left" vertical="center" wrapText="1" indent="1"/>
      <protection locked="0"/>
    </xf>
    <xf numFmtId="0" fontId="48" fillId="18" borderId="1" xfId="2" applyFont="1" applyFill="1" applyBorder="1" applyAlignment="1" applyProtection="1">
      <alignment horizontal="center" vertical="center" wrapText="1"/>
      <protection locked="0"/>
    </xf>
    <xf numFmtId="49" fontId="48" fillId="18" borderId="1" xfId="2" applyNumberFormat="1" applyFont="1" applyFill="1" applyBorder="1" applyAlignment="1" applyProtection="1">
      <alignment horizontal="center" vertical="center" wrapText="1"/>
      <protection locked="0"/>
    </xf>
    <xf numFmtId="9" fontId="56" fillId="18" borderId="1" xfId="14" applyFont="1" applyFill="1" applyBorder="1" applyAlignment="1" applyProtection="1">
      <alignment horizontal="center" vertical="center" wrapText="1"/>
      <protection locked="0"/>
    </xf>
    <xf numFmtId="0" fontId="56" fillId="18" borderId="1" xfId="2" applyFont="1" applyFill="1" applyBorder="1" applyAlignment="1" applyProtection="1">
      <alignment horizontal="center" vertical="center" wrapText="1"/>
      <protection locked="0"/>
    </xf>
    <xf numFmtId="9" fontId="56" fillId="3" borderId="1" xfId="14" applyFont="1" applyFill="1" applyBorder="1" applyAlignment="1">
      <alignment horizontal="center" vertical="center"/>
    </xf>
    <xf numFmtId="9" fontId="56" fillId="18" borderId="1" xfId="14" applyFont="1" applyFill="1" applyBorder="1" applyAlignment="1">
      <alignment horizontal="center" vertical="center"/>
    </xf>
    <xf numFmtId="0" fontId="63" fillId="0" borderId="8" xfId="29" quotePrefix="1" applyFont="1" applyFill="1" applyBorder="1" applyAlignment="1" applyProtection="1">
      <alignment vertical="center" wrapText="1"/>
      <protection locked="0"/>
    </xf>
    <xf numFmtId="0" fontId="63" fillId="0" borderId="9" xfId="29" quotePrefix="1" applyFont="1" applyFill="1" applyBorder="1" applyAlignment="1" applyProtection="1">
      <alignment vertical="center" wrapText="1"/>
      <protection locked="0"/>
    </xf>
    <xf numFmtId="0" fontId="63" fillId="0" borderId="10" xfId="29" quotePrefix="1" applyFont="1" applyFill="1" applyBorder="1" applyAlignment="1" applyProtection="1">
      <alignment vertical="center" wrapText="1"/>
      <protection locked="0"/>
    </xf>
    <xf numFmtId="0" fontId="63" fillId="0" borderId="11" xfId="29" quotePrefix="1" applyFont="1" applyFill="1" applyBorder="1" applyAlignment="1" applyProtection="1">
      <alignment vertical="center" wrapText="1"/>
      <protection locked="0"/>
    </xf>
    <xf numFmtId="0" fontId="63" fillId="0" borderId="4" xfId="29" quotePrefix="1" applyFont="1" applyFill="1" applyBorder="1" applyAlignment="1" applyProtection="1">
      <alignment vertical="center" wrapText="1"/>
      <protection locked="0"/>
    </xf>
    <xf numFmtId="0" fontId="63" fillId="0" borderId="12" xfId="29" quotePrefix="1" applyFont="1" applyFill="1" applyBorder="1" applyAlignment="1" applyProtection="1">
      <alignment vertical="center" wrapText="1"/>
      <protection locked="0"/>
    </xf>
    <xf numFmtId="49" fontId="56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6" fillId="3" borderId="1" xfId="2" applyFont="1" applyFill="1" applyBorder="1" applyAlignment="1" applyProtection="1">
      <alignment horizontal="left" vertical="center" wrapText="1" indent="1"/>
      <protection locked="0"/>
    </xf>
    <xf numFmtId="49" fontId="56" fillId="18" borderId="1" xfId="2" applyNumberFormat="1" applyFont="1" applyFill="1" applyBorder="1" applyAlignment="1" applyProtection="1">
      <alignment horizontal="center" vertical="center" wrapText="1"/>
      <protection locked="0"/>
    </xf>
    <xf numFmtId="0" fontId="54" fillId="18" borderId="1" xfId="32" applyFont="1" applyFill="1" applyBorder="1" applyAlignment="1">
      <alignment horizontal="center" vertical="center" wrapText="1"/>
    </xf>
    <xf numFmtId="0" fontId="56" fillId="0" borderId="2" xfId="2" applyFont="1" applyBorder="1" applyAlignment="1" applyProtection="1">
      <alignment horizontal="right" vertical="center" wrapText="1" indent="1"/>
      <protection locked="0"/>
    </xf>
    <xf numFmtId="0" fontId="56" fillId="0" borderId="3" xfId="2" applyFont="1" applyBorder="1" applyAlignment="1" applyProtection="1">
      <alignment horizontal="right" vertical="center" wrapText="1" indent="1"/>
      <protection locked="0"/>
    </xf>
    <xf numFmtId="0" fontId="56" fillId="0" borderId="6" xfId="2" applyFont="1" applyBorder="1" applyAlignment="1" applyProtection="1">
      <alignment horizontal="right" vertical="center" wrapText="1" indent="1"/>
      <protection locked="0"/>
    </xf>
    <xf numFmtId="0" fontId="56" fillId="0" borderId="5" xfId="2" applyFont="1" applyBorder="1" applyAlignment="1" applyProtection="1">
      <alignment horizontal="right" vertical="center" wrapText="1" indent="1"/>
      <protection locked="0"/>
    </xf>
    <xf numFmtId="9" fontId="56" fillId="0" borderId="3" xfId="14" applyFont="1" applyFill="1" applyBorder="1" applyAlignment="1" applyProtection="1">
      <alignment horizontal="center" vertical="center" wrapText="1"/>
      <protection locked="0"/>
    </xf>
    <xf numFmtId="0" fontId="57" fillId="0" borderId="2" xfId="2" applyFont="1" applyBorder="1" applyAlignment="1" applyProtection="1">
      <alignment horizontal="right" vertical="center" wrapText="1" indent="1"/>
      <protection locked="0"/>
    </xf>
    <xf numFmtId="0" fontId="49" fillId="16" borderId="44" xfId="9" applyFont="1" applyFill="1" applyBorder="1" applyAlignment="1">
      <alignment horizontal="center" vertical="center" wrapText="1"/>
    </xf>
    <xf numFmtId="0" fontId="49" fillId="16" borderId="5" xfId="2" applyFont="1" applyFill="1" applyBorder="1" applyAlignment="1" applyProtection="1">
      <alignment horizontal="left" vertical="center" indent="1"/>
      <protection locked="0"/>
    </xf>
    <xf numFmtId="0" fontId="49" fillId="16" borderId="1" xfId="2" applyFont="1" applyFill="1" applyBorder="1" applyAlignment="1" applyProtection="1">
      <alignment horizontal="right" vertical="center" wrapText="1" indent="1"/>
      <protection locked="0"/>
    </xf>
    <xf numFmtId="9" fontId="56" fillId="18" borderId="7" xfId="14" applyFont="1" applyFill="1" applyBorder="1" applyAlignment="1">
      <alignment horizontal="center" vertical="center"/>
    </xf>
    <xf numFmtId="0" fontId="56" fillId="3" borderId="44" xfId="9" applyFont="1" applyFill="1" applyBorder="1" applyAlignment="1">
      <alignment horizontal="center" vertical="center" wrapText="1"/>
    </xf>
    <xf numFmtId="0" fontId="49" fillId="16" borderId="5" xfId="2" applyFont="1" applyFill="1" applyBorder="1" applyAlignment="1" applyProtection="1">
      <alignment horizontal="center" vertical="center" wrapText="1"/>
      <protection locked="0"/>
    </xf>
    <xf numFmtId="14" fontId="49" fillId="16" borderId="1" xfId="32" applyNumberFormat="1" applyFont="1" applyFill="1" applyBorder="1" applyAlignment="1">
      <alignment horizontal="center" vertical="center" wrapText="1"/>
    </xf>
    <xf numFmtId="1" fontId="54" fillId="18" borderId="1" xfId="32" applyNumberFormat="1" applyFont="1" applyFill="1" applyBorder="1" applyAlignment="1">
      <alignment horizontal="center" vertical="center" wrapText="1"/>
    </xf>
    <xf numFmtId="164" fontId="56" fillId="2" borderId="1" xfId="2" applyNumberFormat="1" applyFont="1" applyFill="1" applyBorder="1" applyAlignment="1" applyProtection="1">
      <alignment horizontal="right" vertical="center" wrapText="1" indent="1"/>
      <protection locked="0"/>
    </xf>
    <xf numFmtId="166" fontId="54" fillId="6" borderId="1" xfId="2" applyNumberFormat="1" applyFont="1" applyFill="1" applyBorder="1" applyAlignment="1" applyProtection="1">
      <alignment horizontal="right" vertical="center" wrapText="1" indent="1"/>
      <protection locked="0"/>
    </xf>
    <xf numFmtId="164" fontId="56" fillId="2" borderId="1" xfId="14" applyNumberFormat="1" applyFont="1" applyFill="1" applyBorder="1" applyAlignment="1" applyProtection="1">
      <alignment horizontal="right" vertical="center" wrapText="1" indent="1"/>
      <protection locked="0"/>
    </xf>
    <xf numFmtId="8" fontId="54" fillId="6" borderId="1" xfId="2" applyNumberFormat="1" applyFont="1" applyFill="1" applyBorder="1" applyAlignment="1" applyProtection="1">
      <alignment horizontal="right" vertical="center" wrapText="1" indent="1"/>
      <protection locked="0"/>
    </xf>
    <xf numFmtId="9" fontId="54" fillId="6" borderId="1" xfId="14" applyFont="1" applyFill="1" applyBorder="1" applyAlignment="1" applyProtection="1">
      <alignment horizontal="right" vertical="center" wrapText="1" indent="1"/>
      <protection locked="0"/>
    </xf>
    <xf numFmtId="8" fontId="54" fillId="6" borderId="1" xfId="14" applyNumberFormat="1" applyFont="1" applyFill="1" applyBorder="1" applyAlignment="1" applyProtection="1">
      <alignment horizontal="right" vertical="center" wrapText="1" indent="1"/>
      <protection locked="0"/>
    </xf>
    <xf numFmtId="14" fontId="64" fillId="16" borderId="1" xfId="32" applyNumberFormat="1" applyFont="1" applyFill="1" applyBorder="1" applyAlignment="1">
      <alignment horizontal="center" vertical="center" wrapText="1"/>
    </xf>
    <xf numFmtId="0" fontId="69" fillId="6" borderId="1" xfId="9" applyFont="1" applyFill="1" applyBorder="1" applyAlignment="1">
      <alignment horizontal="center" vertical="center" wrapText="1"/>
    </xf>
    <xf numFmtId="1" fontId="69" fillId="6" borderId="1" xfId="9" applyNumberFormat="1" applyFont="1" applyFill="1" applyBorder="1" applyAlignment="1">
      <alignment horizontal="center" vertical="center" wrapText="1"/>
    </xf>
    <xf numFmtId="9" fontId="69" fillId="6" borderId="1" xfId="14" applyFont="1" applyFill="1" applyBorder="1" applyAlignment="1">
      <alignment horizontal="center" vertical="center" wrapText="1"/>
    </xf>
    <xf numFmtId="0" fontId="69" fillId="18" borderId="1" xfId="2" applyFont="1" applyFill="1" applyBorder="1" applyAlignment="1" applyProtection="1">
      <alignment horizontal="center" vertical="center" wrapText="1"/>
      <protection locked="0"/>
    </xf>
    <xf numFmtId="3" fontId="69" fillId="18" borderId="1" xfId="2" applyNumberFormat="1" applyFont="1" applyFill="1" applyBorder="1" applyAlignment="1" applyProtection="1">
      <alignment horizontal="center" vertical="center" wrapText="1"/>
      <protection locked="0"/>
    </xf>
    <xf numFmtId="9" fontId="69" fillId="18" borderId="1" xfId="14" applyFont="1" applyFill="1" applyBorder="1" applyAlignment="1" applyProtection="1">
      <alignment horizontal="center" vertical="center" wrapText="1"/>
      <protection locked="0"/>
    </xf>
    <xf numFmtId="0" fontId="72" fillId="3" borderId="1" xfId="13" applyFont="1" applyFill="1" applyBorder="1" applyAlignment="1" applyProtection="1">
      <alignment horizontal="center" vertical="center" wrapText="1"/>
      <protection locked="0"/>
    </xf>
    <xf numFmtId="0" fontId="49" fillId="16" borderId="5" xfId="2" applyFont="1" applyFill="1" applyBorder="1" applyAlignment="1" applyProtection="1">
      <alignment horizontal="center" vertical="center"/>
      <protection locked="0"/>
    </xf>
    <xf numFmtId="0" fontId="71" fillId="3" borderId="1" xfId="13" applyFont="1" applyFill="1" applyBorder="1" applyAlignment="1" applyProtection="1">
      <alignment horizontal="center" vertical="center" wrapText="1"/>
      <protection locked="0"/>
    </xf>
    <xf numFmtId="1" fontId="54" fillId="18" borderId="1" xfId="32" applyNumberFormat="1" applyFont="1" applyFill="1" applyBorder="1" applyAlignment="1">
      <alignment vertical="center" wrapText="1"/>
    </xf>
    <xf numFmtId="0" fontId="69" fillId="6" borderId="5" xfId="9" applyFont="1" applyFill="1" applyBorder="1" applyAlignment="1">
      <alignment horizontal="center" vertical="center" wrapText="1"/>
    </xf>
    <xf numFmtId="0" fontId="69" fillId="18" borderId="5" xfId="9" applyFont="1" applyFill="1" applyBorder="1" applyAlignment="1">
      <alignment horizontal="center" vertical="center" wrapText="1"/>
    </xf>
    <xf numFmtId="9" fontId="56" fillId="2" borderId="1" xfId="14" applyFont="1" applyFill="1" applyBorder="1" applyAlignment="1" applyProtection="1">
      <alignment vertical="center" wrapText="1"/>
      <protection locked="0"/>
    </xf>
    <xf numFmtId="9" fontId="56" fillId="2" borderId="1" xfId="14" applyFont="1" applyFill="1" applyBorder="1" applyAlignment="1" applyProtection="1">
      <alignment horizontal="right" vertical="center" wrapText="1" indent="1"/>
      <protection locked="0"/>
    </xf>
    <xf numFmtId="9" fontId="49" fillId="16" borderId="5" xfId="14" applyFont="1" applyFill="1" applyBorder="1" applyAlignment="1">
      <alignment horizontal="center" vertical="center"/>
    </xf>
    <xf numFmtId="9" fontId="49" fillId="16" borderId="2" xfId="14" applyFont="1" applyFill="1" applyBorder="1" applyAlignment="1">
      <alignment horizontal="center" vertical="center"/>
    </xf>
    <xf numFmtId="9" fontId="49" fillId="16" borderId="3" xfId="14" applyFont="1" applyFill="1" applyBorder="1" applyAlignment="1">
      <alignment horizontal="center" vertical="center"/>
    </xf>
    <xf numFmtId="0" fontId="46" fillId="3" borderId="5" xfId="2" applyFont="1" applyFill="1" applyBorder="1" applyAlignment="1" applyProtection="1">
      <alignment horizontal="justify" vertical="center" wrapText="1"/>
      <protection locked="0"/>
    </xf>
    <xf numFmtId="1" fontId="46" fillId="3" borderId="1" xfId="14" applyNumberFormat="1" applyFont="1" applyFill="1" applyBorder="1" applyAlignment="1" applyProtection="1">
      <alignment horizontal="center" vertical="center" wrapText="1"/>
      <protection locked="0"/>
    </xf>
    <xf numFmtId="9" fontId="46" fillId="3" borderId="1" xfId="15" applyFont="1" applyFill="1" applyBorder="1" applyAlignment="1" applyProtection="1">
      <alignment horizontal="center" vertical="center"/>
    </xf>
    <xf numFmtId="0" fontId="49" fillId="16" borderId="5" xfId="2" applyFont="1" applyFill="1" applyBorder="1" applyAlignment="1" applyProtection="1">
      <alignment horizontal="left" vertical="center" wrapText="1" indent="1"/>
      <protection locked="0"/>
    </xf>
    <xf numFmtId="0" fontId="49" fillId="16" borderId="3" xfId="2" applyFont="1" applyFill="1" applyBorder="1" applyAlignment="1" applyProtection="1">
      <alignment horizontal="left" vertical="center" wrapText="1" indent="1"/>
      <protection locked="0"/>
    </xf>
    <xf numFmtId="0" fontId="49" fillId="0" borderId="41" xfId="2" applyFont="1" applyBorder="1" applyAlignment="1" applyProtection="1">
      <alignment horizontal="center" vertical="center" wrapText="1"/>
      <protection locked="0"/>
    </xf>
    <xf numFmtId="0" fontId="49" fillId="0" borderId="42" xfId="2" applyFont="1" applyBorder="1" applyAlignment="1" applyProtection="1">
      <alignment horizontal="center" vertical="center" wrapText="1"/>
      <protection locked="0"/>
    </xf>
    <xf numFmtId="0" fontId="49" fillId="0" borderId="43" xfId="2" applyFont="1" applyBorder="1" applyAlignment="1" applyProtection="1">
      <alignment horizontal="center" vertical="center" wrapText="1"/>
      <protection locked="0"/>
    </xf>
    <xf numFmtId="0" fontId="54" fillId="6" borderId="1" xfId="2" applyFont="1" applyFill="1" applyBorder="1" applyAlignment="1" applyProtection="1">
      <alignment horizontal="left" vertical="center" wrapText="1" indent="1"/>
      <protection locked="0"/>
    </xf>
    <xf numFmtId="0" fontId="56" fillId="2" borderId="1" xfId="2" applyFont="1" applyFill="1" applyBorder="1" applyAlignment="1" applyProtection="1">
      <alignment horizontal="left" vertical="center" wrapText="1" indent="1"/>
      <protection locked="0"/>
    </xf>
    <xf numFmtId="0" fontId="50" fillId="16" borderId="5" xfId="0" applyFont="1" applyFill="1" applyBorder="1" applyAlignment="1" applyProtection="1">
      <alignment horizontal="left" vertical="center" wrapText="1" indent="1"/>
      <protection locked="0"/>
    </xf>
    <xf numFmtId="0" fontId="50" fillId="16" borderId="2" xfId="0" applyFont="1" applyFill="1" applyBorder="1" applyAlignment="1" applyProtection="1">
      <alignment horizontal="left" vertical="center" wrapText="1" indent="1"/>
      <protection locked="0"/>
    </xf>
    <xf numFmtId="0" fontId="50" fillId="16" borderId="3" xfId="0" applyFont="1" applyFill="1" applyBorder="1" applyAlignment="1" applyProtection="1">
      <alignment horizontal="left" vertical="center" wrapText="1" indent="1"/>
      <protection locked="0"/>
    </xf>
    <xf numFmtId="0" fontId="49" fillId="16" borderId="6" xfId="9" applyFont="1" applyFill="1" applyBorder="1" applyAlignment="1">
      <alignment horizontal="center" vertical="center" wrapText="1"/>
    </xf>
    <xf numFmtId="0" fontId="49" fillId="16" borderId="7" xfId="9" applyFont="1" applyFill="1" applyBorder="1" applyAlignment="1">
      <alignment horizontal="center" vertical="center" wrapText="1"/>
    </xf>
    <xf numFmtId="0" fontId="54" fillId="3" borderId="7" xfId="9" applyFont="1" applyFill="1" applyBorder="1" applyAlignment="1">
      <alignment horizontal="left" vertical="center" indent="1"/>
    </xf>
    <xf numFmtId="9" fontId="56" fillId="3" borderId="5" xfId="14" applyFont="1" applyFill="1" applyBorder="1" applyAlignment="1">
      <alignment horizontal="center" vertical="center"/>
    </xf>
    <xf numFmtId="9" fontId="56" fillId="3" borderId="3" xfId="14" applyFont="1" applyFill="1" applyBorder="1" applyAlignment="1">
      <alignment horizontal="center" vertical="center"/>
    </xf>
    <xf numFmtId="0" fontId="56" fillId="18" borderId="1" xfId="9" applyFont="1" applyFill="1" applyBorder="1" applyAlignment="1">
      <alignment horizontal="left" vertical="center" indent="1"/>
    </xf>
    <xf numFmtId="0" fontId="48" fillId="18" borderId="1" xfId="2" applyFont="1" applyFill="1" applyBorder="1" applyAlignment="1" applyProtection="1">
      <alignment horizontal="center" vertical="center" wrapText="1"/>
      <protection locked="0"/>
    </xf>
    <xf numFmtId="0" fontId="54" fillId="3" borderId="1" xfId="9" applyFont="1" applyFill="1" applyBorder="1" applyAlignment="1">
      <alignment horizontal="left" vertical="center" indent="1"/>
    </xf>
    <xf numFmtId="9" fontId="56" fillId="3" borderId="7" xfId="14" applyFont="1" applyFill="1" applyBorder="1" applyAlignment="1">
      <alignment horizontal="center" vertical="center"/>
    </xf>
    <xf numFmtId="9" fontId="56" fillId="3" borderId="1" xfId="14" applyFont="1" applyFill="1" applyBorder="1" applyAlignment="1">
      <alignment horizontal="center" vertical="center"/>
    </xf>
    <xf numFmtId="9" fontId="56" fillId="3" borderId="7" xfId="14" applyFont="1" applyFill="1" applyBorder="1" applyAlignment="1">
      <alignment horizontal="left" vertical="center" indent="1"/>
    </xf>
    <xf numFmtId="0" fontId="54" fillId="3" borderId="1" xfId="9" applyFont="1" applyFill="1" applyBorder="1" applyAlignment="1">
      <alignment horizontal="left" vertical="center" wrapText="1" indent="1"/>
    </xf>
    <xf numFmtId="0" fontId="49" fillId="16" borderId="8" xfId="9" applyFont="1" applyFill="1" applyBorder="1" applyAlignment="1">
      <alignment horizontal="center" vertical="center" wrapText="1"/>
    </xf>
    <xf numFmtId="0" fontId="49" fillId="16" borderId="9" xfId="9" applyFont="1" applyFill="1" applyBorder="1" applyAlignment="1">
      <alignment horizontal="center" vertical="center" wrapText="1"/>
    </xf>
    <xf numFmtId="0" fontId="49" fillId="16" borderId="10" xfId="9" applyFont="1" applyFill="1" applyBorder="1" applyAlignment="1">
      <alignment horizontal="center" vertical="center" wrapText="1"/>
    </xf>
    <xf numFmtId="0" fontId="49" fillId="16" borderId="11" xfId="9" applyFont="1" applyFill="1" applyBorder="1" applyAlignment="1">
      <alignment horizontal="center" vertical="center" wrapText="1"/>
    </xf>
    <xf numFmtId="0" fontId="49" fillId="16" borderId="4" xfId="9" applyFont="1" applyFill="1" applyBorder="1" applyAlignment="1">
      <alignment horizontal="center" vertical="center" wrapText="1"/>
    </xf>
    <xf numFmtId="0" fontId="49" fillId="16" borderId="12" xfId="9" applyFont="1" applyFill="1" applyBorder="1" applyAlignment="1">
      <alignment horizontal="center" vertical="center" wrapText="1"/>
    </xf>
    <xf numFmtId="0" fontId="54" fillId="6" borderId="5" xfId="9" applyFont="1" applyFill="1" applyBorder="1" applyAlignment="1">
      <alignment horizontal="center" vertical="center"/>
    </xf>
    <xf numFmtId="0" fontId="54" fillId="6" borderId="2" xfId="9" applyFont="1" applyFill="1" applyBorder="1" applyAlignment="1">
      <alignment horizontal="center" vertical="center"/>
    </xf>
    <xf numFmtId="0" fontId="54" fillId="6" borderId="3" xfId="9" applyFont="1" applyFill="1" applyBorder="1" applyAlignment="1">
      <alignment horizontal="center" vertical="center"/>
    </xf>
    <xf numFmtId="0" fontId="54" fillId="6" borderId="5" xfId="2" applyFont="1" applyFill="1" applyBorder="1" applyAlignment="1" applyProtection="1">
      <alignment horizontal="center" vertical="center" wrapText="1"/>
      <protection locked="0"/>
    </xf>
    <xf numFmtId="0" fontId="54" fillId="6" borderId="2" xfId="2" applyFont="1" applyFill="1" applyBorder="1" applyAlignment="1" applyProtection="1">
      <alignment horizontal="center" vertical="center" wrapText="1"/>
      <protection locked="0"/>
    </xf>
    <xf numFmtId="0" fontId="54" fillId="6" borderId="3" xfId="2" applyFont="1" applyFill="1" applyBorder="1" applyAlignment="1" applyProtection="1">
      <alignment horizontal="center" vertical="center" wrapText="1"/>
      <protection locked="0"/>
    </xf>
    <xf numFmtId="0" fontId="49" fillId="16" borderId="5" xfId="9" applyFont="1" applyFill="1" applyBorder="1" applyAlignment="1">
      <alignment horizontal="center" vertical="center" wrapText="1"/>
    </xf>
    <xf numFmtId="0" fontId="49" fillId="16" borderId="2" xfId="9" applyFont="1" applyFill="1" applyBorder="1" applyAlignment="1">
      <alignment horizontal="center" vertical="center" wrapText="1"/>
    </xf>
    <xf numFmtId="0" fontId="49" fillId="16" borderId="3" xfId="9" applyFont="1" applyFill="1" applyBorder="1" applyAlignment="1">
      <alignment horizontal="center" vertical="center" wrapText="1"/>
    </xf>
    <xf numFmtId="0" fontId="54" fillId="6" borderId="5" xfId="9" applyFont="1" applyFill="1" applyBorder="1" applyAlignment="1">
      <alignment horizontal="left" vertical="center" indent="1"/>
    </xf>
    <xf numFmtId="0" fontId="54" fillId="6" borderId="3" xfId="9" applyFont="1" applyFill="1" applyBorder="1" applyAlignment="1">
      <alignment horizontal="left" vertical="center" indent="1"/>
    </xf>
    <xf numFmtId="0" fontId="54" fillId="6" borderId="5" xfId="2" applyFont="1" applyFill="1" applyBorder="1" applyAlignment="1" applyProtection="1">
      <alignment horizontal="left" vertical="center" wrapText="1" indent="1"/>
      <protection locked="0"/>
    </xf>
    <xf numFmtId="0" fontId="54" fillId="6" borderId="3" xfId="2" applyFont="1" applyFill="1" applyBorder="1" applyAlignment="1" applyProtection="1">
      <alignment horizontal="left" vertical="center" wrapText="1" indent="1"/>
      <protection locked="0"/>
    </xf>
    <xf numFmtId="0" fontId="64" fillId="16" borderId="1" xfId="2" applyFont="1" applyFill="1" applyBorder="1" applyAlignment="1" applyProtection="1">
      <alignment horizontal="center" vertical="center" wrapText="1"/>
      <protection locked="0"/>
    </xf>
    <xf numFmtId="0" fontId="63" fillId="2" borderId="5" xfId="29" quotePrefix="1" applyFont="1" applyFill="1" applyBorder="1" applyAlignment="1" applyProtection="1">
      <alignment horizontal="left" vertical="center" wrapText="1" indent="1"/>
      <protection locked="0"/>
    </xf>
    <xf numFmtId="0" fontId="63" fillId="2" borderId="2" xfId="29" applyFont="1" applyFill="1" applyBorder="1" applyAlignment="1" applyProtection="1">
      <alignment horizontal="left" vertical="center" wrapText="1" indent="1"/>
      <protection locked="0"/>
    </xf>
    <xf numFmtId="0" fontId="63" fillId="2" borderId="3" xfId="29" applyFont="1" applyFill="1" applyBorder="1" applyAlignment="1" applyProtection="1">
      <alignment horizontal="left" vertical="center" wrapText="1" indent="1"/>
      <protection locked="0"/>
    </xf>
    <xf numFmtId="9" fontId="56" fillId="3" borderId="1" xfId="14" applyFont="1" applyFill="1" applyBorder="1" applyAlignment="1">
      <alignment horizontal="left" vertical="center" indent="1"/>
    </xf>
    <xf numFmtId="0" fontId="57" fillId="2" borderId="1" xfId="2" applyFont="1" applyFill="1" applyBorder="1" applyAlignment="1" applyProtection="1">
      <alignment horizontal="right" vertical="center" wrapText="1"/>
      <protection locked="0"/>
    </xf>
    <xf numFmtId="0" fontId="56" fillId="2" borderId="1" xfId="2" applyFont="1" applyFill="1" applyBorder="1" applyAlignment="1" applyProtection="1">
      <alignment horizontal="right" vertical="center" wrapText="1"/>
      <protection locked="0"/>
    </xf>
    <xf numFmtId="0" fontId="50" fillId="16" borderId="6" xfId="0" applyFont="1" applyFill="1" applyBorder="1" applyAlignment="1" applyProtection="1">
      <alignment horizontal="center" vertical="center" wrapText="1"/>
      <protection locked="0"/>
    </xf>
    <xf numFmtId="0" fontId="56" fillId="18" borderId="14" xfId="9" applyFont="1" applyFill="1" applyBorder="1" applyAlignment="1">
      <alignment horizontal="left" vertical="center" indent="1"/>
    </xf>
    <xf numFmtId="0" fontId="56" fillId="18" borderId="0" xfId="9" applyFont="1" applyFill="1" applyAlignment="1">
      <alignment horizontal="left" vertical="center" indent="1"/>
    </xf>
    <xf numFmtId="0" fontId="56" fillId="18" borderId="15" xfId="9" applyFont="1" applyFill="1" applyBorder="1" applyAlignment="1">
      <alignment horizontal="left" vertical="center" indent="1"/>
    </xf>
    <xf numFmtId="0" fontId="60" fillId="3" borderId="5" xfId="2" applyFont="1" applyFill="1" applyBorder="1" applyAlignment="1" applyProtection="1">
      <alignment horizontal="right" vertical="center" wrapText="1" indent="1"/>
      <protection locked="0"/>
    </xf>
    <xf numFmtId="0" fontId="60" fillId="3" borderId="2" xfId="2" applyFont="1" applyFill="1" applyBorder="1" applyAlignment="1" applyProtection="1">
      <alignment horizontal="right" vertical="center" wrapText="1" indent="1"/>
      <protection locked="0"/>
    </xf>
    <xf numFmtId="0" fontId="60" fillId="3" borderId="3" xfId="2" applyFont="1" applyFill="1" applyBorder="1" applyAlignment="1" applyProtection="1">
      <alignment horizontal="right" vertical="center" wrapText="1" indent="1"/>
      <protection locked="0"/>
    </xf>
    <xf numFmtId="0" fontId="44" fillId="0" borderId="0" xfId="2" applyFont="1" applyAlignment="1" applyProtection="1">
      <alignment vertical="top" wrapText="1"/>
      <protection locked="0"/>
    </xf>
    <xf numFmtId="0" fontId="45" fillId="0" borderId="0" xfId="2" applyFont="1" applyAlignment="1" applyProtection="1">
      <alignment horizontal="center" vertical="center" wrapText="1"/>
      <protection locked="0"/>
    </xf>
    <xf numFmtId="0" fontId="46" fillId="0" borderId="0" xfId="2" applyFont="1" applyAlignment="1" applyProtection="1">
      <alignment horizontal="center" vertical="center" wrapText="1"/>
      <protection locked="0"/>
    </xf>
    <xf numFmtId="0" fontId="51" fillId="0" borderId="1" xfId="2" applyFont="1" applyBorder="1" applyAlignment="1" applyProtection="1">
      <alignment horizontal="left" vertical="center" wrapText="1" indent="1"/>
      <protection locked="0"/>
    </xf>
    <xf numFmtId="0" fontId="48" fillId="3" borderId="1" xfId="2" applyFont="1" applyFill="1" applyBorder="1" applyAlignment="1" applyProtection="1">
      <alignment horizontal="left" vertical="center" wrapText="1" indent="1"/>
      <protection locked="0"/>
    </xf>
    <xf numFmtId="0" fontId="50" fillId="16" borderId="1" xfId="0" applyFont="1" applyFill="1" applyBorder="1" applyAlignment="1" applyProtection="1">
      <alignment horizontal="left" vertical="center" wrapText="1" indent="1"/>
      <protection locked="0"/>
    </xf>
    <xf numFmtId="0" fontId="51" fillId="5" borderId="1" xfId="2" applyFont="1" applyFill="1" applyBorder="1" applyAlignment="1" applyProtection="1">
      <alignment horizontal="left" vertical="center" wrapText="1" indent="1"/>
      <protection locked="0"/>
    </xf>
    <xf numFmtId="0" fontId="47" fillId="0" borderId="1" xfId="2" applyFont="1" applyBorder="1" applyAlignment="1" applyProtection="1">
      <alignment horizontal="left" vertical="center" wrapText="1" indent="1"/>
      <protection locked="0"/>
    </xf>
    <xf numFmtId="0" fontId="47" fillId="0" borderId="7" xfId="2" applyFont="1" applyBorder="1" applyAlignment="1" applyProtection="1">
      <alignment horizontal="left" vertical="center" wrapText="1" indent="1"/>
      <protection locked="0"/>
    </xf>
    <xf numFmtId="0" fontId="49" fillId="16" borderId="1" xfId="2" applyFont="1" applyFill="1" applyBorder="1" applyAlignment="1" applyProtection="1">
      <alignment horizontal="left" vertical="center" wrapText="1" indent="1"/>
      <protection locked="0"/>
    </xf>
    <xf numFmtId="0" fontId="49" fillId="16" borderId="1" xfId="2" applyFont="1" applyFill="1" applyBorder="1" applyAlignment="1" applyProtection="1">
      <alignment horizontal="left" vertical="center" indent="1"/>
      <protection locked="0"/>
    </xf>
    <xf numFmtId="0" fontId="59" fillId="16" borderId="9" xfId="0" applyFont="1" applyFill="1" applyBorder="1" applyAlignment="1" applyProtection="1">
      <alignment horizontal="center" vertical="center" wrapText="1"/>
      <protection locked="0"/>
    </xf>
    <xf numFmtId="0" fontId="48" fillId="0" borderId="0" xfId="9" applyFont="1" applyAlignment="1">
      <alignment horizontal="left" vertical="center"/>
    </xf>
    <xf numFmtId="0" fontId="48" fillId="0" borderId="13" xfId="9" applyFont="1" applyBorder="1" applyAlignment="1">
      <alignment horizontal="left" vertical="center"/>
    </xf>
    <xf numFmtId="9" fontId="48" fillId="0" borderId="0" xfId="9" applyNumberFormat="1" applyFont="1" applyAlignment="1">
      <alignment horizontal="left" vertical="center"/>
    </xf>
    <xf numFmtId="0" fontId="54" fillId="3" borderId="1" xfId="2" applyFont="1" applyFill="1" applyBorder="1" applyAlignment="1" applyProtection="1">
      <alignment horizontal="left" vertical="center" wrapText="1" indent="1"/>
      <protection locked="0"/>
    </xf>
    <xf numFmtId="0" fontId="56" fillId="18" borderId="5" xfId="9" applyFont="1" applyFill="1" applyBorder="1" applyAlignment="1">
      <alignment horizontal="right" vertical="center" indent="1"/>
    </xf>
    <xf numFmtId="0" fontId="56" fillId="18" borderId="2" xfId="9" applyFont="1" applyFill="1" applyBorder="1" applyAlignment="1">
      <alignment horizontal="right" vertical="center" indent="1"/>
    </xf>
    <xf numFmtId="0" fontId="56" fillId="18" borderId="3" xfId="9" applyFont="1" applyFill="1" applyBorder="1" applyAlignment="1">
      <alignment horizontal="right" vertical="center" indent="1"/>
    </xf>
    <xf numFmtId="9" fontId="56" fillId="18" borderId="5" xfId="14" applyFont="1" applyFill="1" applyBorder="1" applyAlignment="1">
      <alignment horizontal="center" vertical="center"/>
    </xf>
    <xf numFmtId="9" fontId="56" fillId="18" borderId="3" xfId="14" applyFont="1" applyFill="1" applyBorder="1" applyAlignment="1">
      <alignment horizontal="center" vertical="center"/>
    </xf>
    <xf numFmtId="0" fontId="50" fillId="17" borderId="5" xfId="0" applyFont="1" applyFill="1" applyBorder="1" applyAlignment="1" applyProtection="1">
      <alignment horizontal="center" vertical="center" wrapText="1"/>
      <protection locked="0"/>
    </xf>
    <xf numFmtId="0" fontId="50" fillId="17" borderId="2" xfId="0" applyFont="1" applyFill="1" applyBorder="1" applyAlignment="1" applyProtection="1">
      <alignment horizontal="center" vertical="center" wrapText="1"/>
      <protection locked="0"/>
    </xf>
    <xf numFmtId="0" fontId="50" fillId="17" borderId="3" xfId="0" applyFont="1" applyFill="1" applyBorder="1" applyAlignment="1" applyProtection="1">
      <alignment horizontal="center" vertical="center" wrapText="1"/>
      <protection locked="0"/>
    </xf>
    <xf numFmtId="0" fontId="54" fillId="3" borderId="5" xfId="2" applyFont="1" applyFill="1" applyBorder="1" applyAlignment="1" applyProtection="1">
      <alignment horizontal="left" vertical="center" wrapText="1" indent="1"/>
      <protection locked="0"/>
    </xf>
    <xf numFmtId="0" fontId="54" fillId="3" borderId="2" xfId="2" applyFont="1" applyFill="1" applyBorder="1" applyAlignment="1" applyProtection="1">
      <alignment horizontal="left" vertical="center" wrapText="1" indent="1"/>
      <protection locked="0"/>
    </xf>
    <xf numFmtId="0" fontId="54" fillId="3" borderId="3" xfId="2" applyFont="1" applyFill="1" applyBorder="1" applyAlignment="1" applyProtection="1">
      <alignment horizontal="left" vertical="center" wrapText="1" indent="1"/>
      <protection locked="0"/>
    </xf>
    <xf numFmtId="0" fontId="54" fillId="3" borderId="1" xfId="2" applyFont="1" applyFill="1" applyBorder="1" applyAlignment="1" applyProtection="1">
      <alignment horizontal="left" vertical="center" wrapText="1"/>
      <protection locked="0"/>
    </xf>
    <xf numFmtId="49" fontId="66" fillId="3" borderId="5" xfId="29" applyNumberFormat="1" applyFont="1" applyFill="1" applyBorder="1" applyAlignment="1" applyProtection="1">
      <alignment horizontal="left" vertical="center" wrapText="1" indent="1"/>
      <protection locked="0"/>
    </xf>
    <xf numFmtId="49" fontId="66" fillId="3" borderId="2" xfId="29" applyNumberFormat="1" applyFont="1" applyFill="1" applyBorder="1" applyAlignment="1" applyProtection="1">
      <alignment horizontal="left" vertical="center" wrapText="1" indent="1"/>
      <protection locked="0"/>
    </xf>
    <xf numFmtId="49" fontId="66" fillId="3" borderId="3" xfId="29" applyNumberFormat="1" applyFont="1" applyFill="1" applyBorder="1" applyAlignment="1" applyProtection="1">
      <alignment horizontal="left" vertical="center" wrapText="1" indent="1"/>
      <protection locked="0"/>
    </xf>
    <xf numFmtId="9" fontId="56" fillId="18" borderId="1" xfId="14" applyFont="1" applyFill="1" applyBorder="1" applyAlignment="1">
      <alignment horizontal="center" vertical="center"/>
    </xf>
    <xf numFmtId="9" fontId="56" fillId="18" borderId="5" xfId="14" applyFont="1" applyFill="1" applyBorder="1" applyAlignment="1">
      <alignment horizontal="right" vertical="center"/>
    </xf>
    <xf numFmtId="9" fontId="56" fillId="18" borderId="2" xfId="14" applyFont="1" applyFill="1" applyBorder="1" applyAlignment="1">
      <alignment horizontal="right" vertical="center"/>
    </xf>
    <xf numFmtId="9" fontId="56" fillId="18" borderId="3" xfId="14" applyFont="1" applyFill="1" applyBorder="1" applyAlignment="1">
      <alignment horizontal="right" vertical="center"/>
    </xf>
    <xf numFmtId="0" fontId="49" fillId="17" borderId="5" xfId="2" applyFont="1" applyFill="1" applyBorder="1" applyAlignment="1" applyProtection="1">
      <alignment horizontal="center" vertical="center" wrapText="1"/>
      <protection locked="0"/>
    </xf>
    <xf numFmtId="0" fontId="49" fillId="17" borderId="3" xfId="2" applyFont="1" applyFill="1" applyBorder="1" applyAlignment="1" applyProtection="1">
      <alignment horizontal="center" vertical="center" wrapText="1"/>
      <protection locked="0"/>
    </xf>
    <xf numFmtId="0" fontId="49" fillId="17" borderId="5" xfId="0" applyFont="1" applyFill="1" applyBorder="1" applyAlignment="1" applyProtection="1">
      <alignment horizontal="center" vertical="center" wrapText="1"/>
      <protection locked="0"/>
    </xf>
    <xf numFmtId="0" fontId="49" fillId="17" borderId="2" xfId="0" applyFont="1" applyFill="1" applyBorder="1" applyAlignment="1" applyProtection="1">
      <alignment horizontal="center" vertical="center" wrapText="1"/>
      <protection locked="0"/>
    </xf>
    <xf numFmtId="0" fontId="49" fillId="17" borderId="3" xfId="0" applyFont="1" applyFill="1" applyBorder="1" applyAlignment="1" applyProtection="1">
      <alignment horizontal="center" vertical="center" wrapText="1"/>
      <protection locked="0"/>
    </xf>
    <xf numFmtId="0" fontId="49" fillId="17" borderId="8" xfId="2" applyFont="1" applyFill="1" applyBorder="1" applyAlignment="1" applyProtection="1">
      <alignment horizontal="center" vertical="center" wrapText="1"/>
      <protection locked="0"/>
    </xf>
    <xf numFmtId="0" fontId="49" fillId="17" borderId="9" xfId="2" applyFont="1" applyFill="1" applyBorder="1" applyAlignment="1" applyProtection="1">
      <alignment horizontal="center" vertical="center" wrapText="1"/>
      <protection locked="0"/>
    </xf>
    <xf numFmtId="0" fontId="49" fillId="17" borderId="10" xfId="2" applyFont="1" applyFill="1" applyBorder="1" applyAlignment="1" applyProtection="1">
      <alignment horizontal="center" vertical="center" wrapText="1"/>
      <protection locked="0"/>
    </xf>
    <xf numFmtId="0" fontId="44" fillId="2" borderId="5" xfId="2" applyFont="1" applyFill="1" applyBorder="1" applyAlignment="1" applyProtection="1">
      <alignment horizontal="left" vertical="top" wrapText="1" indent="1"/>
      <protection locked="0"/>
    </xf>
    <xf numFmtId="0" fontId="44" fillId="2" borderId="2" xfId="2" applyFont="1" applyFill="1" applyBorder="1" applyAlignment="1" applyProtection="1">
      <alignment horizontal="left" vertical="top" wrapText="1" indent="1"/>
      <protection locked="0"/>
    </xf>
    <xf numFmtId="0" fontId="44" fillId="2" borderId="3" xfId="2" applyFont="1" applyFill="1" applyBorder="1" applyAlignment="1" applyProtection="1">
      <alignment horizontal="left" vertical="top" wrapText="1" indent="1"/>
      <protection locked="0"/>
    </xf>
    <xf numFmtId="0" fontId="56" fillId="2" borderId="5" xfId="2" applyFont="1" applyFill="1" applyBorder="1" applyAlignment="1" applyProtection="1">
      <alignment horizontal="left" vertical="center" wrapText="1" indent="1"/>
      <protection locked="0"/>
    </xf>
    <xf numFmtId="0" fontId="56" fillId="2" borderId="2" xfId="2" applyFont="1" applyFill="1" applyBorder="1" applyAlignment="1" applyProtection="1">
      <alignment horizontal="left" vertical="center" wrapText="1" indent="1"/>
      <protection locked="0"/>
    </xf>
    <xf numFmtId="0" fontId="56" fillId="2" borderId="18" xfId="2" applyFont="1" applyFill="1" applyBorder="1" applyAlignment="1" applyProtection="1">
      <alignment horizontal="left" vertical="center" wrapText="1" indent="1"/>
      <protection locked="0"/>
    </xf>
    <xf numFmtId="0" fontId="50" fillId="16" borderId="5" xfId="0" applyFont="1" applyFill="1" applyBorder="1" applyAlignment="1" applyProtection="1">
      <alignment horizontal="left" vertical="center" indent="1"/>
      <protection locked="0"/>
    </xf>
    <xf numFmtId="0" fontId="50" fillId="16" borderId="2" xfId="0" applyFont="1" applyFill="1" applyBorder="1" applyAlignment="1" applyProtection="1">
      <alignment horizontal="left" vertical="center" indent="1"/>
      <protection locked="0"/>
    </xf>
    <xf numFmtId="0" fontId="50" fillId="16" borderId="3" xfId="0" applyFont="1" applyFill="1" applyBorder="1" applyAlignment="1" applyProtection="1">
      <alignment horizontal="left" vertical="center" indent="1"/>
      <protection locked="0"/>
    </xf>
    <xf numFmtId="166" fontId="54" fillId="6" borderId="1" xfId="2" applyNumberFormat="1" applyFont="1" applyFill="1" applyBorder="1" applyAlignment="1" applyProtection="1">
      <alignment horizontal="left" vertical="center" wrapText="1" indent="1"/>
      <protection locked="0"/>
    </xf>
    <xf numFmtId="164" fontId="56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49" fillId="16" borderId="1" xfId="2" applyFont="1" applyFill="1" applyBorder="1" applyAlignment="1" applyProtection="1">
      <alignment horizontal="center" vertical="center" wrapText="1"/>
      <protection locked="0"/>
    </xf>
    <xf numFmtId="49" fontId="54" fillId="3" borderId="5" xfId="2" applyNumberFormat="1" applyFont="1" applyFill="1" applyBorder="1" applyAlignment="1" applyProtection="1">
      <alignment horizontal="left" vertical="center" wrapText="1" indent="1"/>
      <protection locked="0"/>
    </xf>
    <xf numFmtId="49" fontId="54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54" fillId="3" borderId="3" xfId="2" applyNumberFormat="1" applyFont="1" applyFill="1" applyBorder="1" applyAlignment="1" applyProtection="1">
      <alignment horizontal="left" vertical="center" wrapText="1" indent="1"/>
      <protection locked="0"/>
    </xf>
    <xf numFmtId="49" fontId="45" fillId="3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4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49" fillId="17" borderId="8" xfId="0" applyFont="1" applyFill="1" applyBorder="1" applyAlignment="1" applyProtection="1">
      <alignment horizontal="left" vertical="center" wrapText="1" indent="1"/>
      <protection locked="0"/>
    </xf>
    <xf numFmtId="0" fontId="49" fillId="17" borderId="9" xfId="0" applyFont="1" applyFill="1" applyBorder="1" applyAlignment="1" applyProtection="1">
      <alignment horizontal="left" vertical="center" wrapText="1" indent="1"/>
      <protection locked="0"/>
    </xf>
    <xf numFmtId="0" fontId="49" fillId="17" borderId="10" xfId="0" applyFont="1" applyFill="1" applyBorder="1" applyAlignment="1" applyProtection="1">
      <alignment horizontal="left" vertical="center" wrapText="1" indent="1"/>
      <protection locked="0"/>
    </xf>
    <xf numFmtId="0" fontId="49" fillId="17" borderId="19" xfId="0" applyFont="1" applyFill="1" applyBorder="1" applyAlignment="1" applyProtection="1">
      <alignment horizontal="left" vertical="center" wrapText="1" indent="1"/>
      <protection locked="0"/>
    </xf>
    <xf numFmtId="0" fontId="49" fillId="17" borderId="0" xfId="0" applyFont="1" applyFill="1" applyAlignment="1" applyProtection="1">
      <alignment horizontal="left" vertical="center" wrapText="1" indent="1"/>
      <protection locked="0"/>
    </xf>
    <xf numFmtId="0" fontId="49" fillId="17" borderId="20" xfId="0" applyFont="1" applyFill="1" applyBorder="1" applyAlignment="1" applyProtection="1">
      <alignment horizontal="left" vertical="center" wrapText="1" indent="1"/>
      <protection locked="0"/>
    </xf>
    <xf numFmtId="0" fontId="49" fillId="17" borderId="11" xfId="0" applyFont="1" applyFill="1" applyBorder="1" applyAlignment="1" applyProtection="1">
      <alignment horizontal="left" vertical="center" wrapText="1" indent="1"/>
      <protection locked="0"/>
    </xf>
    <xf numFmtId="0" fontId="49" fillId="17" borderId="4" xfId="0" applyFont="1" applyFill="1" applyBorder="1" applyAlignment="1" applyProtection="1">
      <alignment horizontal="left" vertical="center" wrapText="1" indent="1"/>
      <protection locked="0"/>
    </xf>
    <xf numFmtId="0" fontId="49" fillId="17" borderId="12" xfId="0" applyFont="1" applyFill="1" applyBorder="1" applyAlignment="1" applyProtection="1">
      <alignment horizontal="left" vertical="center" wrapText="1" indent="1"/>
      <protection locked="0"/>
    </xf>
    <xf numFmtId="0" fontId="56" fillId="6" borderId="5" xfId="9" applyFont="1" applyFill="1" applyBorder="1" applyAlignment="1">
      <alignment horizontal="center" vertical="center" wrapText="1"/>
    </xf>
    <xf numFmtId="0" fontId="56" fillId="6" borderId="3" xfId="9" applyFont="1" applyFill="1" applyBorder="1" applyAlignment="1">
      <alignment horizontal="center" vertical="center" wrapText="1"/>
    </xf>
    <xf numFmtId="0" fontId="56" fillId="2" borderId="5" xfId="9" applyFont="1" applyFill="1" applyBorder="1" applyAlignment="1">
      <alignment horizontal="center" vertical="center" wrapText="1"/>
    </xf>
    <xf numFmtId="0" fontId="56" fillId="2" borderId="3" xfId="9" applyFont="1" applyFill="1" applyBorder="1" applyAlignment="1">
      <alignment horizontal="center" vertical="center" wrapText="1"/>
    </xf>
    <xf numFmtId="0" fontId="50" fillId="17" borderId="16" xfId="0" applyFont="1" applyFill="1" applyBorder="1" applyAlignment="1" applyProtection="1">
      <alignment horizontal="left" vertical="center" wrapText="1"/>
      <protection locked="0"/>
    </xf>
    <xf numFmtId="0" fontId="50" fillId="17" borderId="2" xfId="0" applyFont="1" applyFill="1" applyBorder="1" applyAlignment="1" applyProtection="1">
      <alignment horizontal="left" vertical="center" wrapText="1"/>
      <protection locked="0"/>
    </xf>
    <xf numFmtId="0" fontId="50" fillId="17" borderId="17" xfId="0" applyFont="1" applyFill="1" applyBorder="1" applyAlignment="1" applyProtection="1">
      <alignment horizontal="left" vertical="center" wrapText="1"/>
      <protection locked="0"/>
    </xf>
    <xf numFmtId="0" fontId="54" fillId="3" borderId="1" xfId="0" applyFont="1" applyFill="1" applyBorder="1" applyAlignment="1">
      <alignment horizontal="left" vertical="center" wrapText="1" indent="1"/>
    </xf>
    <xf numFmtId="0" fontId="50" fillId="17" borderId="1" xfId="0" applyFont="1" applyFill="1" applyBorder="1" applyAlignment="1" applyProtection="1">
      <alignment horizontal="center" vertical="center" wrapText="1"/>
      <protection locked="0"/>
    </xf>
    <xf numFmtId="0" fontId="54" fillId="3" borderId="5" xfId="2" applyFont="1" applyFill="1" applyBorder="1" applyAlignment="1" applyProtection="1">
      <alignment horizontal="left" vertical="center" wrapText="1"/>
      <protection locked="0"/>
    </xf>
    <xf numFmtId="0" fontId="54" fillId="3" borderId="2" xfId="2" applyFont="1" applyFill="1" applyBorder="1" applyAlignment="1" applyProtection="1">
      <alignment horizontal="left" vertical="center" wrapText="1"/>
      <protection locked="0"/>
    </xf>
    <xf numFmtId="0" fontId="54" fillId="3" borderId="3" xfId="2" applyFont="1" applyFill="1" applyBorder="1" applyAlignment="1" applyProtection="1">
      <alignment horizontal="left" vertical="center" wrapText="1"/>
      <protection locked="0"/>
    </xf>
    <xf numFmtId="164" fontId="56" fillId="2" borderId="1" xfId="14" applyNumberFormat="1" applyFont="1" applyFill="1" applyBorder="1" applyAlignment="1" applyProtection="1">
      <alignment horizontal="left" vertical="center" wrapText="1" indent="1"/>
      <protection locked="0"/>
    </xf>
    <xf numFmtId="166" fontId="56" fillId="2" borderId="1" xfId="2" applyNumberFormat="1" applyFont="1" applyFill="1" applyBorder="1" applyAlignment="1" applyProtection="1">
      <alignment horizontal="left" vertical="center" wrapText="1" indent="1"/>
      <protection locked="0"/>
    </xf>
    <xf numFmtId="0" fontId="54" fillId="18" borderId="5" xfId="9" applyFont="1" applyFill="1" applyBorder="1" applyAlignment="1">
      <alignment horizontal="left" vertical="center" indent="1"/>
    </xf>
    <xf numFmtId="0" fontId="54" fillId="18" borderId="2" xfId="9" applyFont="1" applyFill="1" applyBorder="1" applyAlignment="1">
      <alignment horizontal="left" vertical="center" indent="1"/>
    </xf>
    <xf numFmtId="0" fontId="54" fillId="18" borderId="3" xfId="9" applyFont="1" applyFill="1" applyBorder="1" applyAlignment="1">
      <alignment horizontal="left" vertical="center" indent="1"/>
    </xf>
    <xf numFmtId="0" fontId="49" fillId="16" borderId="9" xfId="2" applyFont="1" applyFill="1" applyBorder="1" applyAlignment="1" applyProtection="1">
      <alignment horizontal="center" vertical="center" wrapText="1"/>
      <protection locked="0"/>
    </xf>
    <xf numFmtId="0" fontId="49" fillId="16" borderId="10" xfId="2" applyFont="1" applyFill="1" applyBorder="1" applyAlignment="1" applyProtection="1">
      <alignment horizontal="center" vertical="center" wrapText="1"/>
      <protection locked="0"/>
    </xf>
    <xf numFmtId="0" fontId="49" fillId="16" borderId="4" xfId="2" applyFont="1" applyFill="1" applyBorder="1" applyAlignment="1" applyProtection="1">
      <alignment horizontal="center" vertical="center" wrapText="1"/>
      <protection locked="0"/>
    </xf>
    <xf numFmtId="0" fontId="49" fillId="16" borderId="12" xfId="2" applyFont="1" applyFill="1" applyBorder="1" applyAlignment="1" applyProtection="1">
      <alignment horizontal="center" vertical="center" wrapText="1"/>
      <protection locked="0"/>
    </xf>
    <xf numFmtId="0" fontId="46" fillId="3" borderId="5" xfId="2" applyFont="1" applyFill="1" applyBorder="1" applyAlignment="1" applyProtection="1">
      <alignment horizontal="justify" vertical="center" wrapText="1"/>
      <protection locked="0"/>
    </xf>
    <xf numFmtId="0" fontId="46" fillId="3" borderId="2" xfId="2" applyFont="1" applyFill="1" applyBorder="1" applyAlignment="1" applyProtection="1">
      <alignment horizontal="justify" vertical="center" wrapText="1"/>
      <protection locked="0"/>
    </xf>
    <xf numFmtId="0" fontId="46" fillId="3" borderId="3" xfId="2" applyFont="1" applyFill="1" applyBorder="1" applyAlignment="1" applyProtection="1">
      <alignment horizontal="justify" vertical="center" wrapText="1"/>
      <protection locked="0"/>
    </xf>
    <xf numFmtId="44" fontId="54" fillId="6" borderId="5" xfId="2" applyNumberFormat="1" applyFont="1" applyFill="1" applyBorder="1" applyAlignment="1" applyProtection="1">
      <alignment horizontal="center" vertical="center" wrapText="1"/>
      <protection locked="0"/>
    </xf>
    <xf numFmtId="44" fontId="54" fillId="6" borderId="3" xfId="2" applyNumberFormat="1" applyFont="1" applyFill="1" applyBorder="1" applyAlignment="1" applyProtection="1">
      <alignment horizontal="center" vertical="center" wrapText="1"/>
      <protection locked="0"/>
    </xf>
    <xf numFmtId="164" fontId="56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56" fillId="2" borderId="3" xfId="2" applyNumberFormat="1" applyFont="1" applyFill="1" applyBorder="1" applyAlignment="1" applyProtection="1">
      <alignment horizontal="center" vertical="center" wrapText="1"/>
      <protection locked="0"/>
    </xf>
    <xf numFmtId="164" fontId="56" fillId="2" borderId="5" xfId="14" applyNumberFormat="1" applyFont="1" applyFill="1" applyBorder="1" applyAlignment="1" applyProtection="1">
      <alignment horizontal="center" vertical="center" wrapText="1"/>
      <protection locked="0"/>
    </xf>
    <xf numFmtId="164" fontId="56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54" fillId="6" borderId="5" xfId="2" applyFont="1" applyFill="1" applyBorder="1" applyAlignment="1" applyProtection="1">
      <alignment horizontal="left" vertical="center" wrapText="1"/>
      <protection locked="0"/>
    </xf>
    <xf numFmtId="0" fontId="54" fillId="6" borderId="2" xfId="2" applyFont="1" applyFill="1" applyBorder="1" applyAlignment="1" applyProtection="1">
      <alignment horizontal="left" vertical="center" wrapText="1"/>
      <protection locked="0"/>
    </xf>
    <xf numFmtId="0" fontId="54" fillId="6" borderId="3" xfId="2" applyFont="1" applyFill="1" applyBorder="1" applyAlignment="1" applyProtection="1">
      <alignment horizontal="left" vertical="center" wrapText="1"/>
      <protection locked="0"/>
    </xf>
    <xf numFmtId="0" fontId="56" fillId="2" borderId="5" xfId="2" applyFont="1" applyFill="1" applyBorder="1" applyAlignment="1" applyProtection="1">
      <alignment horizontal="left" vertical="center" wrapText="1"/>
      <protection locked="0"/>
    </xf>
    <xf numFmtId="0" fontId="56" fillId="2" borderId="2" xfId="2" applyFont="1" applyFill="1" applyBorder="1" applyAlignment="1" applyProtection="1">
      <alignment horizontal="left" vertical="center" wrapText="1"/>
      <protection locked="0"/>
    </xf>
    <xf numFmtId="0" fontId="56" fillId="2" borderId="3" xfId="2" applyFont="1" applyFill="1" applyBorder="1" applyAlignment="1" applyProtection="1">
      <alignment horizontal="left" vertical="center" wrapText="1"/>
      <protection locked="0"/>
    </xf>
    <xf numFmtId="0" fontId="49" fillId="16" borderId="8" xfId="2" applyFont="1" applyFill="1" applyBorder="1" applyAlignment="1" applyProtection="1">
      <alignment horizontal="center" vertical="center" wrapText="1"/>
      <protection locked="0"/>
    </xf>
    <xf numFmtId="0" fontId="49" fillId="16" borderId="11" xfId="2" applyFont="1" applyFill="1" applyBorder="1" applyAlignment="1" applyProtection="1">
      <alignment horizontal="center" vertical="center" wrapText="1"/>
      <protection locked="0"/>
    </xf>
    <xf numFmtId="44" fontId="56" fillId="2" borderId="5" xfId="2" applyNumberFormat="1" applyFont="1" applyFill="1" applyBorder="1" applyAlignment="1" applyProtection="1">
      <alignment horizontal="center" vertical="center" wrapText="1"/>
      <protection locked="0"/>
    </xf>
    <xf numFmtId="44" fontId="56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4" fillId="18" borderId="5" xfId="9" applyFont="1" applyFill="1" applyBorder="1" applyAlignment="1">
      <alignment horizontal="left" vertical="center" wrapText="1" indent="1"/>
    </xf>
    <xf numFmtId="0" fontId="54" fillId="18" borderId="2" xfId="9" applyFont="1" applyFill="1" applyBorder="1" applyAlignment="1">
      <alignment horizontal="left" vertical="center" wrapText="1" indent="1"/>
    </xf>
    <xf numFmtId="0" fontId="54" fillId="18" borderId="3" xfId="9" applyFont="1" applyFill="1" applyBorder="1" applyAlignment="1">
      <alignment horizontal="left" vertical="center" wrapText="1" indent="1"/>
    </xf>
    <xf numFmtId="0" fontId="56" fillId="18" borderId="5" xfId="9" applyFont="1" applyFill="1" applyBorder="1" applyAlignment="1">
      <alignment horizontal="center" vertical="center"/>
    </xf>
    <xf numFmtId="0" fontId="56" fillId="18" borderId="2" xfId="9" applyFont="1" applyFill="1" applyBorder="1" applyAlignment="1">
      <alignment horizontal="center" vertical="center"/>
    </xf>
    <xf numFmtId="168" fontId="56" fillId="18" borderId="5" xfId="14" applyNumberFormat="1" applyFont="1" applyFill="1" applyBorder="1" applyAlignment="1">
      <alignment horizontal="center" vertical="center"/>
    </xf>
    <xf numFmtId="168" fontId="56" fillId="18" borderId="2" xfId="14" applyNumberFormat="1" applyFont="1" applyFill="1" applyBorder="1" applyAlignment="1">
      <alignment horizontal="center" vertical="center"/>
    </xf>
    <xf numFmtId="168" fontId="56" fillId="18" borderId="3" xfId="14" applyNumberFormat="1" applyFont="1" applyFill="1" applyBorder="1" applyAlignment="1">
      <alignment horizontal="center" vertical="center"/>
    </xf>
    <xf numFmtId="9" fontId="69" fillId="6" borderId="5" xfId="14" applyFont="1" applyFill="1" applyBorder="1" applyAlignment="1">
      <alignment horizontal="center" vertical="center" wrapText="1"/>
    </xf>
    <xf numFmtId="9" fontId="69" fillId="6" borderId="3" xfId="14" applyFont="1" applyFill="1" applyBorder="1" applyAlignment="1">
      <alignment horizontal="center" vertical="center" wrapText="1"/>
    </xf>
    <xf numFmtId="9" fontId="49" fillId="16" borderId="5" xfId="14" applyFont="1" applyFill="1" applyBorder="1" applyAlignment="1">
      <alignment horizontal="center" vertical="center"/>
    </xf>
    <xf numFmtId="9" fontId="49" fillId="16" borderId="2" xfId="14" applyFont="1" applyFill="1" applyBorder="1" applyAlignment="1">
      <alignment horizontal="center" vertical="center"/>
    </xf>
    <xf numFmtId="9" fontId="49" fillId="16" borderId="3" xfId="14" applyFont="1" applyFill="1" applyBorder="1" applyAlignment="1">
      <alignment horizontal="center" vertical="center"/>
    </xf>
    <xf numFmtId="0" fontId="70" fillId="18" borderId="5" xfId="29" quotePrefix="1" applyFont="1" applyFill="1" applyBorder="1" applyAlignment="1" applyProtection="1">
      <alignment horizontal="right" vertical="center" wrapText="1" indent="1"/>
      <protection locked="0"/>
    </xf>
    <xf numFmtId="0" fontId="70" fillId="18" borderId="2" xfId="29" applyFont="1" applyFill="1" applyBorder="1" applyAlignment="1" applyProtection="1">
      <alignment horizontal="right" vertical="center" wrapText="1" indent="1"/>
      <protection locked="0"/>
    </xf>
    <xf numFmtId="0" fontId="70" fillId="18" borderId="3" xfId="29" applyFont="1" applyFill="1" applyBorder="1" applyAlignment="1" applyProtection="1">
      <alignment horizontal="right" vertical="center" wrapText="1" indent="1"/>
      <protection locked="0"/>
    </xf>
    <xf numFmtId="0" fontId="68" fillId="6" borderId="5" xfId="2" applyFont="1" applyFill="1" applyBorder="1" applyAlignment="1" applyProtection="1">
      <alignment horizontal="left" vertical="center" wrapText="1" indent="1"/>
      <protection locked="0"/>
    </xf>
    <xf numFmtId="0" fontId="68" fillId="6" borderId="3" xfId="2" applyFont="1" applyFill="1" applyBorder="1" applyAlignment="1" applyProtection="1">
      <alignment horizontal="left" vertical="center" wrapText="1" indent="1"/>
      <protection locked="0"/>
    </xf>
    <xf numFmtId="0" fontId="68" fillId="6" borderId="5" xfId="2" applyFont="1" applyFill="1" applyBorder="1" applyAlignment="1" applyProtection="1">
      <alignment horizontal="center" vertical="center" wrapText="1"/>
      <protection locked="0"/>
    </xf>
    <xf numFmtId="0" fontId="68" fillId="6" borderId="2" xfId="2" applyFont="1" applyFill="1" applyBorder="1" applyAlignment="1" applyProtection="1">
      <alignment horizontal="center" vertical="center" wrapText="1"/>
      <protection locked="0"/>
    </xf>
    <xf numFmtId="0" fontId="68" fillId="6" borderId="3" xfId="2" applyFont="1" applyFill="1" applyBorder="1" applyAlignment="1" applyProtection="1">
      <alignment horizontal="center" vertical="center" wrapText="1"/>
      <protection locked="0"/>
    </xf>
    <xf numFmtId="0" fontId="49" fillId="16" borderId="5" xfId="2" applyFont="1" applyFill="1" applyBorder="1" applyAlignment="1" applyProtection="1">
      <alignment horizontal="left" vertical="center" indent="2"/>
      <protection locked="0"/>
    </xf>
    <xf numFmtId="0" fontId="49" fillId="16" borderId="2" xfId="2" applyFont="1" applyFill="1" applyBorder="1" applyAlignment="1" applyProtection="1">
      <alignment horizontal="left" vertical="center" indent="2"/>
      <protection locked="0"/>
    </xf>
    <xf numFmtId="0" fontId="49" fillId="16" borderId="3" xfId="2" applyFont="1" applyFill="1" applyBorder="1" applyAlignment="1" applyProtection="1">
      <alignment horizontal="left" vertical="center" indent="2"/>
      <protection locked="0"/>
    </xf>
    <xf numFmtId="0" fontId="18" fillId="16" borderId="8" xfId="29" applyFill="1" applyBorder="1" applyAlignment="1">
      <alignment horizontal="center" vertical="center" wrapText="1"/>
    </xf>
    <xf numFmtId="0" fontId="18" fillId="16" borderId="9" xfId="29" applyFill="1" applyBorder="1" applyAlignment="1">
      <alignment horizontal="center" vertical="center" wrapText="1"/>
    </xf>
    <xf numFmtId="0" fontId="18" fillId="16" borderId="10" xfId="29" applyFill="1" applyBorder="1" applyAlignment="1">
      <alignment horizontal="center" vertical="center" wrapText="1"/>
    </xf>
    <xf numFmtId="0" fontId="18" fillId="16" borderId="11" xfId="29" applyFill="1" applyBorder="1" applyAlignment="1">
      <alignment horizontal="center" vertical="center" wrapText="1"/>
    </xf>
    <xf numFmtId="0" fontId="18" fillId="16" borderId="4" xfId="29" applyFill="1" applyBorder="1" applyAlignment="1">
      <alignment horizontal="center" vertical="center" wrapText="1"/>
    </xf>
    <xf numFmtId="0" fontId="18" fillId="16" borderId="12" xfId="29" applyFill="1" applyBorder="1" applyAlignment="1">
      <alignment horizontal="center" vertical="center" wrapText="1"/>
    </xf>
    <xf numFmtId="0" fontId="57" fillId="18" borderId="1" xfId="2" applyFont="1" applyFill="1" applyBorder="1" applyAlignment="1" applyProtection="1">
      <alignment horizontal="right" vertical="center" wrapText="1" indent="1"/>
      <protection locked="0"/>
    </xf>
    <xf numFmtId="0" fontId="56" fillId="18" borderId="1" xfId="2" applyFont="1" applyFill="1" applyBorder="1" applyAlignment="1" applyProtection="1">
      <alignment horizontal="right" vertical="center" wrapText="1" indent="1"/>
      <protection locked="0"/>
    </xf>
    <xf numFmtId="0" fontId="56" fillId="18" borderId="3" xfId="9" applyFont="1" applyFill="1" applyBorder="1" applyAlignment="1">
      <alignment horizontal="center" vertical="center"/>
    </xf>
    <xf numFmtId="0" fontId="49" fillId="16" borderId="1" xfId="9" applyFont="1" applyFill="1" applyBorder="1" applyAlignment="1">
      <alignment horizontal="left" vertical="center" wrapText="1" indent="1"/>
    </xf>
    <xf numFmtId="0" fontId="50" fillId="17" borderId="1" xfId="0" applyFont="1" applyFill="1" applyBorder="1" applyAlignment="1" applyProtection="1">
      <alignment horizontal="left" vertical="center" wrapText="1" indent="1"/>
      <protection locked="0"/>
    </xf>
    <xf numFmtId="0" fontId="49" fillId="16" borderId="5" xfId="2" applyFont="1" applyFill="1" applyBorder="1" applyAlignment="1" applyProtection="1">
      <alignment horizontal="center" vertical="center" wrapText="1"/>
      <protection locked="0"/>
    </xf>
    <xf numFmtId="0" fontId="49" fillId="16" borderId="2" xfId="2" applyFont="1" applyFill="1" applyBorder="1" applyAlignment="1" applyProtection="1">
      <alignment horizontal="center" vertical="center" wrapText="1"/>
      <protection locked="0"/>
    </xf>
    <xf numFmtId="0" fontId="49" fillId="16" borderId="3" xfId="2" applyFont="1" applyFill="1" applyBorder="1" applyAlignment="1" applyProtection="1">
      <alignment horizontal="center" vertical="center" wrapText="1"/>
      <protection locked="0"/>
    </xf>
    <xf numFmtId="0" fontId="49" fillId="16" borderId="6" xfId="2" applyFont="1" applyFill="1" applyBorder="1" applyAlignment="1" applyProtection="1">
      <alignment horizontal="center" vertical="center" wrapText="1"/>
      <protection locked="0"/>
    </xf>
    <xf numFmtId="0" fontId="49" fillId="16" borderId="7" xfId="2" applyFont="1" applyFill="1" applyBorder="1" applyAlignment="1" applyProtection="1">
      <alignment horizontal="center" vertical="center" wrapText="1"/>
      <protection locked="0"/>
    </xf>
    <xf numFmtId="0" fontId="68" fillId="6" borderId="5" xfId="9" applyFont="1" applyFill="1" applyBorder="1" applyAlignment="1">
      <alignment horizontal="left" vertical="center" indent="1"/>
    </xf>
    <xf numFmtId="0" fontId="68" fillId="6" borderId="3" xfId="9" applyFont="1" applyFill="1" applyBorder="1" applyAlignment="1">
      <alignment horizontal="left" vertical="center" indent="1"/>
    </xf>
    <xf numFmtId="0" fontId="68" fillId="6" borderId="5" xfId="9" applyFont="1" applyFill="1" applyBorder="1" applyAlignment="1">
      <alignment horizontal="center" vertical="center"/>
    </xf>
    <xf numFmtId="0" fontId="68" fillId="6" borderId="2" xfId="9" applyFont="1" applyFill="1" applyBorder="1" applyAlignment="1">
      <alignment horizontal="center" vertical="center"/>
    </xf>
    <xf numFmtId="0" fontId="68" fillId="6" borderId="3" xfId="9" applyFont="1" applyFill="1" applyBorder="1" applyAlignment="1">
      <alignment horizontal="center" vertical="center"/>
    </xf>
    <xf numFmtId="0" fontId="50" fillId="17" borderId="11" xfId="0" applyFont="1" applyFill="1" applyBorder="1" applyAlignment="1" applyProtection="1">
      <alignment horizontal="left" vertical="center" wrapText="1" indent="1"/>
      <protection locked="0"/>
    </xf>
    <xf numFmtId="0" fontId="50" fillId="17" borderId="4" xfId="0" applyFont="1" applyFill="1" applyBorder="1" applyAlignment="1" applyProtection="1">
      <alignment horizontal="left" vertical="center" wrapText="1" indent="1"/>
      <protection locked="0"/>
    </xf>
    <xf numFmtId="9" fontId="56" fillId="18" borderId="7" xfId="14" applyFont="1" applyFill="1" applyBorder="1" applyAlignment="1">
      <alignment horizontal="center" vertical="center"/>
    </xf>
    <xf numFmtId="9" fontId="56" fillId="18" borderId="11" xfId="14" applyFont="1" applyFill="1" applyBorder="1" applyAlignment="1">
      <alignment horizontal="center" vertical="center"/>
    </xf>
    <xf numFmtId="9" fontId="56" fillId="18" borderId="12" xfId="14" applyFont="1" applyFill="1" applyBorder="1" applyAlignment="1">
      <alignment horizontal="center" vertical="center"/>
    </xf>
    <xf numFmtId="0" fontId="56" fillId="18" borderId="5" xfId="2" applyFont="1" applyFill="1" applyBorder="1" applyAlignment="1" applyProtection="1">
      <alignment horizontal="left" vertical="center" wrapText="1" indent="1"/>
      <protection locked="0"/>
    </xf>
    <xf numFmtId="0" fontId="56" fillId="18" borderId="2" xfId="2" applyFont="1" applyFill="1" applyBorder="1" applyAlignment="1" applyProtection="1">
      <alignment horizontal="left" vertical="center" wrapText="1" indent="1"/>
      <protection locked="0"/>
    </xf>
    <xf numFmtId="0" fontId="54" fillId="3" borderId="1" xfId="2" applyFont="1" applyFill="1" applyBorder="1" applyAlignment="1" applyProtection="1">
      <alignment horizontal="center" vertical="center" wrapText="1"/>
      <protection locked="0"/>
    </xf>
    <xf numFmtId="0" fontId="49" fillId="16" borderId="44" xfId="9" applyFont="1" applyFill="1" applyBorder="1" applyAlignment="1">
      <alignment horizontal="center" vertical="center" wrapText="1"/>
    </xf>
    <xf numFmtId="9" fontId="67" fillId="3" borderId="5" xfId="14" applyFont="1" applyFill="1" applyBorder="1" applyAlignment="1">
      <alignment horizontal="center" vertical="center"/>
    </xf>
    <xf numFmtId="9" fontId="67" fillId="3" borderId="2" xfId="14" applyFont="1" applyFill="1" applyBorder="1" applyAlignment="1">
      <alignment horizontal="center" vertical="center"/>
    </xf>
    <xf numFmtId="9" fontId="67" fillId="3" borderId="3" xfId="14" applyFont="1" applyFill="1" applyBorder="1" applyAlignment="1">
      <alignment horizontal="center" vertical="center"/>
    </xf>
    <xf numFmtId="0" fontId="67" fillId="3" borderId="5" xfId="2" applyFont="1" applyFill="1" applyBorder="1" applyAlignment="1" applyProtection="1">
      <alignment horizontal="center" vertical="center" wrapText="1"/>
      <protection locked="0"/>
    </xf>
    <xf numFmtId="0" fontId="67" fillId="3" borderId="2" xfId="2" applyFont="1" applyFill="1" applyBorder="1" applyAlignment="1" applyProtection="1">
      <alignment horizontal="center" vertical="center" wrapText="1"/>
      <protection locked="0"/>
    </xf>
    <xf numFmtId="0" fontId="67" fillId="3" borderId="18" xfId="2" applyFont="1" applyFill="1" applyBorder="1" applyAlignment="1" applyProtection="1">
      <alignment horizontal="center" vertical="center" wrapText="1"/>
      <protection locked="0"/>
    </xf>
    <xf numFmtId="0" fontId="49" fillId="16" borderId="5" xfId="2" applyFont="1" applyFill="1" applyBorder="1" applyAlignment="1" applyProtection="1">
      <alignment horizontal="left" vertical="center" wrapText="1" indent="2"/>
      <protection locked="0"/>
    </xf>
    <xf numFmtId="0" fontId="49" fillId="16" borderId="2" xfId="2" applyFont="1" applyFill="1" applyBorder="1" applyAlignment="1" applyProtection="1">
      <alignment horizontal="left" vertical="center" wrapText="1" indent="2"/>
      <protection locked="0"/>
    </xf>
    <xf numFmtId="0" fontId="49" fillId="16" borderId="3" xfId="2" applyFont="1" applyFill="1" applyBorder="1" applyAlignment="1" applyProtection="1">
      <alignment horizontal="left" vertical="center" wrapText="1" indent="2"/>
      <protection locked="0"/>
    </xf>
    <xf numFmtId="0" fontId="50" fillId="16" borderId="5" xfId="0" applyFont="1" applyFill="1" applyBorder="1" applyAlignment="1" applyProtection="1">
      <alignment horizontal="center" vertical="center" wrapText="1"/>
      <protection locked="0"/>
    </xf>
    <xf numFmtId="0" fontId="50" fillId="16" borderId="2" xfId="0" applyFont="1" applyFill="1" applyBorder="1" applyAlignment="1" applyProtection="1">
      <alignment horizontal="center" vertical="center" wrapText="1"/>
      <protection locked="0"/>
    </xf>
    <xf numFmtId="0" fontId="50" fillId="16" borderId="3" xfId="0" applyFont="1" applyFill="1" applyBorder="1" applyAlignment="1" applyProtection="1">
      <alignment horizontal="center" vertical="center" wrapText="1"/>
      <protection locked="0"/>
    </xf>
    <xf numFmtId="0" fontId="73" fillId="0" borderId="41" xfId="2" applyFont="1" applyBorder="1" applyAlignment="1" applyProtection="1">
      <alignment horizontal="left" vertical="center" wrapText="1"/>
      <protection locked="0"/>
    </xf>
    <xf numFmtId="0" fontId="73" fillId="0" borderId="42" xfId="2" applyFont="1" applyBorder="1" applyAlignment="1" applyProtection="1">
      <alignment horizontal="left" vertical="center" wrapText="1"/>
      <protection locked="0"/>
    </xf>
    <xf numFmtId="0" fontId="73" fillId="0" borderId="43" xfId="2" applyFont="1" applyBorder="1" applyAlignment="1" applyProtection="1">
      <alignment horizontal="left" vertical="center" wrapText="1"/>
      <protection locked="0"/>
    </xf>
    <xf numFmtId="0" fontId="48" fillId="0" borderId="41" xfId="2" applyFont="1" applyBorder="1" applyAlignment="1" applyProtection="1">
      <alignment horizontal="left" vertical="center" wrapText="1"/>
      <protection locked="0"/>
    </xf>
    <xf numFmtId="0" fontId="54" fillId="3" borderId="5" xfId="2" applyFont="1" applyFill="1" applyBorder="1" applyAlignment="1" applyProtection="1">
      <alignment horizontal="center" vertical="center" wrapText="1"/>
      <protection locked="0"/>
    </xf>
    <xf numFmtId="0" fontId="54" fillId="3" borderId="3" xfId="2" applyFont="1" applyFill="1" applyBorder="1" applyAlignment="1" applyProtection="1">
      <alignment horizontal="center" vertical="center" wrapText="1"/>
      <protection locked="0"/>
    </xf>
    <xf numFmtId="0" fontId="56" fillId="18" borderId="1" xfId="2" applyFont="1" applyFill="1" applyBorder="1" applyAlignment="1" applyProtection="1">
      <alignment horizontal="left" vertical="center" wrapText="1" indent="1"/>
      <protection locked="0"/>
    </xf>
    <xf numFmtId="0" fontId="50" fillId="17" borderId="16" xfId="0" applyFont="1" applyFill="1" applyBorder="1" applyAlignment="1" applyProtection="1">
      <alignment horizontal="left" vertical="center" wrapText="1" indent="1"/>
      <protection locked="0"/>
    </xf>
    <xf numFmtId="0" fontId="50" fillId="17" borderId="2" xfId="0" applyFont="1" applyFill="1" applyBorder="1" applyAlignment="1" applyProtection="1">
      <alignment horizontal="left" vertical="center" wrapText="1" indent="1"/>
      <protection locked="0"/>
    </xf>
    <xf numFmtId="0" fontId="50" fillId="17" borderId="17" xfId="0" applyFont="1" applyFill="1" applyBorder="1" applyAlignment="1" applyProtection="1">
      <alignment horizontal="left" vertical="center" wrapText="1" indent="1"/>
      <protection locked="0"/>
    </xf>
    <xf numFmtId="44" fontId="56" fillId="2" borderId="5" xfId="14" applyNumberFormat="1" applyFont="1" applyFill="1" applyBorder="1" applyAlignment="1" applyProtection="1">
      <alignment horizontal="center" vertical="center" wrapText="1"/>
      <protection locked="0"/>
    </xf>
    <xf numFmtId="44" fontId="56" fillId="2" borderId="3" xfId="14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>
      <alignment horizontal="left" vertical="center" wrapText="1" indent="1"/>
    </xf>
    <xf numFmtId="0" fontId="15" fillId="9" borderId="0" xfId="0" applyFont="1" applyFill="1" applyAlignment="1">
      <alignment horizontal="center" vertical="center" wrapText="1"/>
    </xf>
    <xf numFmtId="9" fontId="22" fillId="3" borderId="6" xfId="2" applyNumberFormat="1" applyFont="1" applyFill="1" applyBorder="1" applyAlignment="1">
      <alignment horizontal="left" vertical="center" wrapText="1" indent="1"/>
    </xf>
    <xf numFmtId="9" fontId="22" fillId="3" borderId="7" xfId="2" applyNumberFormat="1" applyFont="1" applyFill="1" applyBorder="1" applyAlignment="1">
      <alignment horizontal="left" vertical="center" wrapText="1" indent="1"/>
    </xf>
    <xf numFmtId="0" fontId="23" fillId="3" borderId="1" xfId="2" applyFont="1" applyFill="1" applyBorder="1" applyAlignment="1">
      <alignment horizontal="left" vertical="center" wrapText="1" indent="1"/>
    </xf>
    <xf numFmtId="0" fontId="25" fillId="0" borderId="0" xfId="4" applyFont="1" applyAlignment="1">
      <alignment horizontal="left" vertical="center" wrapText="1" indent="1"/>
    </xf>
    <xf numFmtId="0" fontId="22" fillId="3" borderId="21" xfId="2" applyFont="1" applyFill="1" applyBorder="1" applyAlignment="1">
      <alignment horizontal="left" vertical="center" wrapText="1" indent="1"/>
    </xf>
    <xf numFmtId="0" fontId="41" fillId="4" borderId="38" xfId="2" applyFont="1" applyFill="1" applyBorder="1" applyAlignment="1">
      <alignment horizontal="center" vertical="center" wrapText="1"/>
    </xf>
    <xf numFmtId="0" fontId="41" fillId="4" borderId="39" xfId="2" applyFont="1" applyFill="1" applyBorder="1" applyAlignment="1">
      <alignment horizontal="center" vertical="center" wrapText="1"/>
    </xf>
    <xf numFmtId="0" fontId="41" fillId="4" borderId="40" xfId="2" applyFont="1" applyFill="1" applyBorder="1" applyAlignment="1">
      <alignment horizontal="center" vertical="center" wrapText="1"/>
    </xf>
    <xf numFmtId="0" fontId="21" fillId="4" borderId="21" xfId="2" applyFont="1" applyFill="1" applyBorder="1" applyAlignment="1">
      <alignment horizontal="left" vertical="center" wrapText="1" indent="1"/>
    </xf>
    <xf numFmtId="2" fontId="29" fillId="4" borderId="1" xfId="0" applyNumberFormat="1" applyFont="1" applyFill="1" applyBorder="1" applyAlignment="1">
      <alignment horizontal="center" vertical="center"/>
    </xf>
    <xf numFmtId="0" fontId="13" fillId="0" borderId="28" xfId="0" applyFont="1" applyBorder="1" applyAlignment="1" applyProtection="1">
      <alignment horizontal="right" vertical="center" wrapText="1"/>
      <protection locked="0"/>
    </xf>
    <xf numFmtId="0" fontId="13" fillId="0" borderId="29" xfId="0" applyFont="1" applyBorder="1" applyAlignment="1" applyProtection="1">
      <alignment horizontal="right" vertical="center" wrapText="1"/>
      <protection locked="0"/>
    </xf>
    <xf numFmtId="0" fontId="32" fillId="4" borderId="23" xfId="0" applyFont="1" applyFill="1" applyBorder="1" applyAlignment="1" applyProtection="1">
      <alignment horizontal="center" vertical="center" wrapText="1"/>
      <protection locked="0"/>
    </xf>
    <xf numFmtId="0" fontId="32" fillId="4" borderId="24" xfId="0" applyFont="1" applyFill="1" applyBorder="1" applyAlignment="1" applyProtection="1">
      <alignment horizontal="center" vertical="center" wrapText="1"/>
      <protection locked="0"/>
    </xf>
    <xf numFmtId="0" fontId="32" fillId="4" borderId="25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14" fillId="4" borderId="28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4" borderId="31" xfId="0" applyFont="1" applyFill="1" applyBorder="1" applyAlignment="1" applyProtection="1">
      <alignment horizontal="center" vertical="center" wrapText="1"/>
      <protection locked="0"/>
    </xf>
    <xf numFmtId="0" fontId="14" fillId="4" borderId="32" xfId="0" applyFont="1" applyFill="1" applyBorder="1" applyAlignment="1" applyProtection="1">
      <alignment horizontal="center" vertical="center" wrapText="1"/>
      <protection locked="0"/>
    </xf>
    <xf numFmtId="0" fontId="14" fillId="4" borderId="33" xfId="0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center" vertical="center" wrapText="1"/>
      <protection locked="0"/>
    </xf>
    <xf numFmtId="0" fontId="37" fillId="12" borderId="21" xfId="0" applyFont="1" applyFill="1" applyBorder="1" applyAlignment="1">
      <alignment horizontal="left" vertical="center" indent="2"/>
    </xf>
    <xf numFmtId="0" fontId="34" fillId="12" borderId="21" xfId="0" applyFont="1" applyFill="1" applyBorder="1" applyAlignment="1">
      <alignment horizontal="center" vertical="center" wrapText="1"/>
    </xf>
  </cellXfs>
  <cellStyles count="33">
    <cellStyle name="Correto" xfId="30" builtinId="26"/>
    <cellStyle name="Currency 2" xfId="1" xr:uid="{00000000-0005-0000-0000-000001000000}"/>
    <cellStyle name="Hiperligação" xfId="29" builtinId="8"/>
    <cellStyle name="Neutro" xfId="31" builtinId="28"/>
    <cellStyle name="Normal" xfId="0" builtinId="0"/>
    <cellStyle name="Normal 2" xfId="2" xr:uid="{00000000-0005-0000-0000-000005000000}"/>
    <cellStyle name="Normal 2 2" xfId="3" xr:uid="{00000000-0005-0000-0000-000006000000}"/>
    <cellStyle name="Normal 2 3" xfId="4" xr:uid="{00000000-0005-0000-0000-000007000000}"/>
    <cellStyle name="Normal 2 4" xfId="5" xr:uid="{00000000-0005-0000-0000-000008000000}"/>
    <cellStyle name="Normal 2_Ind 12(UPE-DSCI-DSPCG)" xfId="6" xr:uid="{00000000-0005-0000-0000-000009000000}"/>
    <cellStyle name="Normal 3" xfId="7" xr:uid="{00000000-0005-0000-0000-00000A000000}"/>
    <cellStyle name="Normal 3 2" xfId="8" xr:uid="{00000000-0005-0000-0000-00000B000000}"/>
    <cellStyle name="Normal 4" xfId="9" xr:uid="{00000000-0005-0000-0000-00000C000000}"/>
    <cellStyle name="Normal 4 2" xfId="10" xr:uid="{00000000-0005-0000-0000-00000D000000}"/>
    <cellStyle name="Normal 4 2 2" xfId="25" xr:uid="{00000000-0005-0000-0000-00000E000000}"/>
    <cellStyle name="Normal 4 3" xfId="24" xr:uid="{00000000-0005-0000-0000-00000F000000}"/>
    <cellStyle name="Normal 5" xfId="11" xr:uid="{00000000-0005-0000-0000-000010000000}"/>
    <cellStyle name="Normal 5 2" xfId="12" xr:uid="{00000000-0005-0000-0000-000011000000}"/>
    <cellStyle name="Normal 5 2 2" xfId="26" xr:uid="{00000000-0005-0000-0000-000012000000}"/>
    <cellStyle name="Normal 6" xfId="22" xr:uid="{00000000-0005-0000-0000-000013000000}"/>
    <cellStyle name="Normal_QUAR GPEARI 2008 VERSÃO APROVADA 2" xfId="13" xr:uid="{00000000-0005-0000-0000-000014000000}"/>
    <cellStyle name="Normal_QUAR GPEARI 2008 VERSÃO APROVADA 2 2" xfId="32" xr:uid="{00000000-0005-0000-0000-000015000000}"/>
    <cellStyle name="Percentagem" xfId="14" builtinId="5"/>
    <cellStyle name="Percentagem 2" xfId="15" xr:uid="{00000000-0005-0000-0000-000017000000}"/>
    <cellStyle name="Percentagem 2 2" xfId="16" xr:uid="{00000000-0005-0000-0000-000018000000}"/>
    <cellStyle name="Percentagem 2 3" xfId="17" xr:uid="{00000000-0005-0000-0000-000019000000}"/>
    <cellStyle name="Percentagem 2 4" xfId="18" xr:uid="{00000000-0005-0000-0000-00001A000000}"/>
    <cellStyle name="Percentagem 3" xfId="23" xr:uid="{00000000-0005-0000-0000-00001B000000}"/>
    <cellStyle name="Percentagem 3 2" xfId="19" xr:uid="{00000000-0005-0000-0000-00001C000000}"/>
    <cellStyle name="Percentagem 3 2 2" xfId="20" xr:uid="{00000000-0005-0000-0000-00001D000000}"/>
    <cellStyle name="Percentagem 3 2 2 2" xfId="27" xr:uid="{00000000-0005-0000-0000-00001E000000}"/>
    <cellStyle name="Percentagem 4" xfId="21" xr:uid="{00000000-0005-0000-0000-00001F000000}"/>
    <cellStyle name="Percentagem 4 2" xfId="28" xr:uid="{00000000-0005-0000-0000-000020000000}"/>
  </cellStyles>
  <dxfs count="33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92D050"/>
      <color rgb="FF33CC33"/>
      <color rgb="FF00CC00"/>
      <color rgb="FF00768A"/>
      <color rgb="FF00642D"/>
      <color rgb="FF66FF33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79980</xdr:colOff>
      <xdr:row>1</xdr:row>
      <xdr:rowOff>120802</xdr:rowOff>
    </xdr:from>
    <xdr:to>
      <xdr:col>4</xdr:col>
      <xdr:colOff>253849</xdr:colOff>
      <xdr:row>5</xdr:row>
      <xdr:rowOff>44602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3301" y="270481"/>
          <a:ext cx="3344334" cy="672192"/>
        </a:xfrm>
        <a:prstGeom prst="roundRect">
          <a:avLst/>
        </a:prstGeom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2400" i="1">
              <a:solidFill>
                <a:schemeClr val="bg1">
                  <a:lumMod val="75000"/>
                </a:schemeClr>
              </a:solidFill>
            </a:rPr>
            <a:t>"Logotipo</a:t>
          </a:r>
          <a:r>
            <a:rPr lang="pt-PT" sz="2400" i="1" baseline="0">
              <a:solidFill>
                <a:schemeClr val="bg1">
                  <a:lumMod val="75000"/>
                </a:schemeClr>
              </a:solidFill>
            </a:rPr>
            <a:t> do Serviço"</a:t>
          </a:r>
          <a:endParaRPr lang="pt-PT" sz="2400" i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27063</xdr:colOff>
      <xdr:row>1</xdr:row>
      <xdr:rowOff>65769</xdr:rowOff>
    </xdr:from>
    <xdr:to>
      <xdr:col>3</xdr:col>
      <xdr:colOff>438822</xdr:colOff>
      <xdr:row>5</xdr:row>
      <xdr:rowOff>66394</xdr:rowOff>
    </xdr:to>
    <xdr:pic>
      <xdr:nvPicPr>
        <xdr:cNvPr id="10" name="Imagem 9" descr="Uma imagem com texto, símbolo, loiça&#10;&#10;Descrição gerada automaticamente">
          <a:extLst>
            <a:ext uri="{FF2B5EF4-FFF2-40B4-BE49-F238E27FC236}">
              <a16:creationId xmlns:a16="http://schemas.microsoft.com/office/drawing/2014/main" id="{013F9177-3C8E-4131-B090-8A1E208C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30" y="213936"/>
          <a:ext cx="2941175" cy="748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845772</xdr:colOff>
      <xdr:row>6</xdr:row>
      <xdr:rowOff>362559</xdr:rowOff>
    </xdr:from>
    <xdr:to>
      <xdr:col>7</xdr:col>
      <xdr:colOff>679498</xdr:colOff>
      <xdr:row>8</xdr:row>
      <xdr:rowOff>172059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0271567">
          <a:off x="4169997" y="2143734"/>
          <a:ext cx="6015451" cy="1476375"/>
        </a:xfrm>
        <a:prstGeom prst="roundRect">
          <a:avLst/>
        </a:prstGeom>
        <a:noFill/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8000">
              <a:solidFill>
                <a:schemeClr val="bg1">
                  <a:lumMod val="85000"/>
                </a:schemeClr>
              </a:solidFill>
            </a:rPr>
            <a:t>ilustrativo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193311</xdr:rowOff>
    </xdr:from>
    <xdr:to>
      <xdr:col>4</xdr:col>
      <xdr:colOff>220747</xdr:colOff>
      <xdr:row>10</xdr:row>
      <xdr:rowOff>88458</xdr:rowOff>
    </xdr:to>
    <xdr:sp macro="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9394125">
          <a:off x="0" y="3527061"/>
          <a:ext cx="10126747" cy="2352597"/>
        </a:xfrm>
        <a:prstGeom prst="round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PT" sz="9600">
              <a:solidFill>
                <a:schemeClr val="accent1">
                  <a:lumMod val="40000"/>
                  <a:lumOff val="60000"/>
                </a:schemeClr>
              </a:solidFill>
              <a:effectLst>
                <a:reflection blurRad="6350" stA="50000" endA="300" endPos="50000" dist="60007" dir="5400000" sy="-100000" algn="bl" rotWithShape="0"/>
              </a:effectLst>
            </a:rPr>
            <a:t>EXEMPLO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36394</xdr:colOff>
      <xdr:row>1</xdr:row>
      <xdr:rowOff>57150</xdr:rowOff>
    </xdr:from>
    <xdr:to>
      <xdr:col>1</xdr:col>
      <xdr:colOff>4130438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94" y="219075"/>
          <a:ext cx="4094044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82551</xdr:colOff>
      <xdr:row>20</xdr:row>
      <xdr:rowOff>134408</xdr:rowOff>
    </xdr:from>
    <xdr:to>
      <xdr:col>10</xdr:col>
      <xdr:colOff>1133475</xdr:colOff>
      <xdr:row>24</xdr:row>
      <xdr:rowOff>19050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226051" y="5573183"/>
          <a:ext cx="7394574" cy="2399242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PT" sz="1300" b="1" i="1" baseline="0">
              <a:solidFill>
                <a:sysClr val="windowText" lastClr="000000"/>
              </a:solidFill>
            </a:rPr>
            <a:t>Notas: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a) De acordo com a pág. 1 do anexo 3 das orientações do DT N.º 1/2010 do CCAS, a pontuação é aferida para um determinado referencial de </a:t>
          </a:r>
          <a:r>
            <a:rPr lang="pt-PT" sz="1300" i="1" u="sng" baseline="0">
              <a:solidFill>
                <a:sysClr val="windowText" lastClr="000000"/>
              </a:solidFill>
            </a:rPr>
            <a:t>Unidade Equivalente de Recursos Humanos Planeados</a:t>
          </a:r>
          <a:r>
            <a:rPr lang="pt-PT" sz="1300" i="1" baseline="0">
              <a:solidFill>
                <a:sysClr val="windowText" lastClr="000000"/>
              </a:solidFill>
            </a:rPr>
            <a:t> (UERHP), o qual resulta da extracção aos 365 ou 366 dias de calendário, de todos os dias a que correspondam sábados, domingos, feriados oficiais, feriado municipal, tolerâncias de ponto e 22 dias úteis de férias. </a:t>
          </a:r>
        </a:p>
        <a:p>
          <a:endParaRPr lang="pt-PT" sz="1300" i="1" baseline="0">
            <a:solidFill>
              <a:sysClr val="windowText" lastClr="000000"/>
            </a:solidFill>
          </a:endParaRPr>
        </a:p>
        <a:p>
          <a:r>
            <a:rPr lang="pt-PT" sz="1300" i="1" baseline="0">
              <a:solidFill>
                <a:sysClr val="windowText" lastClr="000000"/>
              </a:solidFill>
            </a:rPr>
            <a:t>b) Para o cálculo da </a:t>
          </a:r>
          <a:r>
            <a:rPr lang="pt-PT" sz="1300" i="1" u="sng" baseline="0">
              <a:solidFill>
                <a:sysClr val="windowText" lastClr="000000"/>
              </a:solidFill>
            </a:rPr>
            <a:t>Unidade Equvalente de Recursos Humanos Execitados</a:t>
          </a:r>
          <a:r>
            <a:rPr lang="pt-PT" sz="1300" i="1" baseline="0">
              <a:solidFill>
                <a:sysClr val="windowText" lastClr="000000"/>
              </a:solidFill>
            </a:rPr>
            <a:t> (UERHE) </a:t>
          </a:r>
          <a:r>
            <a:rPr lang="pt-PT" sz="1300" b="1" i="1" baseline="0">
              <a:solidFill>
                <a:sysClr val="windowText" lastClr="000000"/>
              </a:solidFill>
            </a:rPr>
            <a:t>é necessário apurar o nível de absentismo por trabalhador</a:t>
          </a:r>
          <a:r>
            <a:rPr lang="pt-PT" sz="1300" i="1" baseline="0">
              <a:solidFill>
                <a:sysClr val="windowText" lastClr="000000"/>
              </a:solidFill>
            </a:rPr>
            <a:t> em todas as carreiras conforme é explicado no DT N.º1 do CCAS referido no ponto anterior (ver aqui). </a:t>
          </a:r>
        </a:p>
      </xdr:txBody>
    </xdr:sp>
    <xdr:clientData/>
  </xdr:twoCellAnchor>
  <xdr:twoCellAnchor editAs="oneCell">
    <xdr:from>
      <xdr:col>2</xdr:col>
      <xdr:colOff>66675</xdr:colOff>
      <xdr:row>1</xdr:row>
      <xdr:rowOff>28574</xdr:rowOff>
    </xdr:from>
    <xdr:to>
      <xdr:col>3</xdr:col>
      <xdr:colOff>719825</xdr:colOff>
      <xdr:row>4</xdr:row>
      <xdr:rowOff>123824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49"/>
          <a:ext cx="3996425" cy="523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142875</xdr:rowOff>
    </xdr:from>
    <xdr:to>
      <xdr:col>1</xdr:col>
      <xdr:colOff>4101200</xdr:colOff>
      <xdr:row>9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75"/>
          <a:ext cx="39964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pp.pt/images/GPP/Orientacoes_tecnicas/anexo3_calculodosrecursoshumanosefinanceiro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EN120"/>
  <sheetViews>
    <sheetView showGridLines="0" showRuler="0" topLeftCell="A4" zoomScale="90" zoomScaleNormal="90" zoomScaleSheetLayoutView="50" zoomScalePageLayoutView="80" workbookViewId="0">
      <selection activeCell="B68" sqref="B68:G68"/>
    </sheetView>
  </sheetViews>
  <sheetFormatPr defaultColWidth="9.1796875" defaultRowHeight="11.5" x14ac:dyDescent="0.25"/>
  <cols>
    <col min="1" max="1" width="4.54296875" style="66" customWidth="1"/>
    <col min="2" max="2" width="10.453125" style="120" customWidth="1"/>
    <col min="3" max="3" width="36.1796875" style="120" customWidth="1"/>
    <col min="4" max="4" width="11.453125" style="120" customWidth="1"/>
    <col min="5" max="5" width="12.453125" style="120" bestFit="1" customWidth="1"/>
    <col min="6" max="6" width="15.26953125" style="120" bestFit="1" customWidth="1"/>
    <col min="7" max="7" width="12.1796875" style="120" customWidth="1"/>
    <col min="8" max="8" width="12" style="120" customWidth="1"/>
    <col min="9" max="9" width="15.453125" style="120" customWidth="1"/>
    <col min="10" max="10" width="16.54296875" style="120" customWidth="1"/>
    <col min="11" max="11" width="18.453125" style="120" bestFit="1" customWidth="1"/>
    <col min="12" max="12" width="24.54296875" style="120" customWidth="1"/>
    <col min="13" max="13" width="15.7265625" style="120" bestFit="1" customWidth="1"/>
    <col min="14" max="14" width="18.7265625" style="120" bestFit="1" customWidth="1"/>
    <col min="15" max="15" width="18" style="120" customWidth="1"/>
    <col min="16" max="16" width="15.7265625" style="120" customWidth="1"/>
    <col min="17" max="17" width="13.1796875" style="66" bestFit="1" customWidth="1"/>
    <col min="18" max="16384" width="9.1796875" style="66"/>
  </cols>
  <sheetData>
    <row r="1" spans="2:16" x14ac:dyDescent="0.25">
      <c r="B1" s="65"/>
      <c r="C1" s="241"/>
      <c r="D1" s="65"/>
      <c r="E1" s="65"/>
      <c r="F1" s="65"/>
      <c r="G1" s="65"/>
      <c r="H1" s="65"/>
      <c r="I1" s="65"/>
      <c r="J1" s="65"/>
      <c r="K1" s="65"/>
      <c r="L1" s="65"/>
      <c r="M1" s="65"/>
      <c r="N1" s="242"/>
      <c r="O1" s="243"/>
      <c r="P1" s="243"/>
    </row>
    <row r="2" spans="2:16" x14ac:dyDescent="0.25">
      <c r="B2" s="65"/>
      <c r="C2" s="241"/>
      <c r="D2" s="65"/>
      <c r="E2" s="65"/>
      <c r="F2" s="65"/>
      <c r="G2" s="65"/>
      <c r="H2" s="65"/>
      <c r="I2" s="65"/>
      <c r="J2" s="65"/>
      <c r="K2" s="65"/>
      <c r="L2" s="65"/>
      <c r="M2" s="65"/>
      <c r="N2" s="243"/>
      <c r="O2" s="243"/>
      <c r="P2" s="243"/>
    </row>
    <row r="3" spans="2:16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43"/>
      <c r="O3" s="243"/>
      <c r="P3" s="243"/>
    </row>
    <row r="4" spans="2:16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243"/>
      <c r="O4" s="243"/>
      <c r="P4" s="243"/>
    </row>
    <row r="5" spans="2:16" ht="24" customHeight="1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7" t="s">
        <v>74</v>
      </c>
      <c r="P5" s="68">
        <f ca="1">TODAY()</f>
        <v>45714</v>
      </c>
    </row>
    <row r="6" spans="2:16" ht="21" customHeight="1" thickBo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9" t="s">
        <v>75</v>
      </c>
      <c r="P6" s="70" t="s">
        <v>156</v>
      </c>
    </row>
    <row r="7" spans="2:16" ht="45" customHeight="1" thickTop="1" thickBot="1" x14ac:dyDescent="0.3">
      <c r="B7" s="186" t="s">
        <v>279</v>
      </c>
      <c r="C7" s="187"/>
      <c r="D7" s="18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90"/>
    </row>
    <row r="8" spans="2:16" ht="45" customHeight="1" thickTop="1" thickBot="1" x14ac:dyDescent="0.3">
      <c r="B8" s="186" t="s">
        <v>13</v>
      </c>
      <c r="C8" s="187"/>
      <c r="D8" s="188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90"/>
    </row>
    <row r="9" spans="2:16" ht="45" customHeight="1" thickTop="1" thickBot="1" x14ac:dyDescent="0.3">
      <c r="B9" s="186" t="s">
        <v>278</v>
      </c>
      <c r="C9" s="187"/>
      <c r="D9" s="188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90"/>
    </row>
    <row r="10" spans="2:16" ht="45" customHeight="1" thickTop="1" thickBot="1" x14ac:dyDescent="0.3">
      <c r="B10" s="186" t="s">
        <v>12</v>
      </c>
      <c r="C10" s="187"/>
      <c r="D10" s="188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90"/>
    </row>
    <row r="11" spans="2:16" ht="9.65" customHeight="1" thickTop="1" thickBot="1" x14ac:dyDescent="0.3">
      <c r="B11" s="248"/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</row>
    <row r="12" spans="2:16" ht="45" customHeight="1" thickTop="1" thickBot="1" x14ac:dyDescent="0.3">
      <c r="B12" s="250" t="s">
        <v>44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121" t="s">
        <v>103</v>
      </c>
      <c r="P12" s="121" t="s">
        <v>30</v>
      </c>
    </row>
    <row r="13" spans="2:16" ht="45" customHeight="1" thickTop="1" thickBot="1" x14ac:dyDescent="0.3">
      <c r="B13" s="71" t="s">
        <v>46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72"/>
      <c r="P13" s="72"/>
    </row>
    <row r="14" spans="2:16" ht="45" customHeight="1" thickTop="1" thickBot="1" x14ac:dyDescent="0.3">
      <c r="B14" s="71" t="s">
        <v>47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72"/>
      <c r="P14" s="73"/>
    </row>
    <row r="15" spans="2:16" ht="45" customHeight="1" thickTop="1" thickBot="1" x14ac:dyDescent="0.3">
      <c r="B15" s="71" t="s">
        <v>48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72"/>
      <c r="P15" s="73"/>
    </row>
    <row r="16" spans="2:16" ht="45" customHeight="1" thickTop="1" thickBot="1" x14ac:dyDescent="0.3">
      <c r="B16" s="71" t="s">
        <v>126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72"/>
      <c r="P16" s="73"/>
    </row>
    <row r="17" spans="2:18" ht="45" customHeight="1" thickTop="1" thickBot="1" x14ac:dyDescent="0.3">
      <c r="B17" s="246" t="s">
        <v>51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74"/>
      <c r="R17" s="74"/>
    </row>
    <row r="18" spans="2:18" ht="45" customHeight="1" thickTop="1" thickBot="1" x14ac:dyDescent="0.3">
      <c r="B18" s="247" t="s">
        <v>23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75" t="s">
        <v>280</v>
      </c>
      <c r="P18" s="75">
        <v>0.4</v>
      </c>
    </row>
    <row r="19" spans="2:18" ht="45" customHeight="1" thickTop="1" thickBot="1" x14ac:dyDescent="0.3">
      <c r="B19" s="251" t="s">
        <v>128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122" t="s">
        <v>25</v>
      </c>
      <c r="P19" s="123">
        <v>0.3</v>
      </c>
    </row>
    <row r="20" spans="2:18" ht="45" customHeight="1" thickTop="1" thickBot="1" x14ac:dyDescent="0.3">
      <c r="B20" s="202" t="s">
        <v>10</v>
      </c>
      <c r="C20" s="202"/>
      <c r="D20" s="129" t="s">
        <v>281</v>
      </c>
      <c r="E20" s="129" t="s">
        <v>282</v>
      </c>
      <c r="F20" s="129" t="s">
        <v>283</v>
      </c>
      <c r="G20" s="129" t="s">
        <v>284</v>
      </c>
      <c r="H20" s="129" t="s">
        <v>2</v>
      </c>
      <c r="I20" s="129" t="s">
        <v>14</v>
      </c>
      <c r="J20" s="129" t="s">
        <v>9</v>
      </c>
      <c r="K20" s="129" t="s">
        <v>157</v>
      </c>
      <c r="L20" s="129" t="s">
        <v>56</v>
      </c>
      <c r="M20" s="129" t="s">
        <v>76</v>
      </c>
      <c r="N20" s="129" t="s">
        <v>26</v>
      </c>
      <c r="O20" s="129" t="s">
        <v>15</v>
      </c>
      <c r="P20" s="129" t="s">
        <v>22</v>
      </c>
    </row>
    <row r="21" spans="2:18" s="88" customFormat="1" ht="45" customHeight="1" thickTop="1" thickBot="1" x14ac:dyDescent="0.3">
      <c r="B21" s="76" t="s">
        <v>60</v>
      </c>
      <c r="C21" s="77"/>
      <c r="D21" s="78"/>
      <c r="E21" s="79"/>
      <c r="F21" s="79"/>
      <c r="G21" s="80">
        <v>1</v>
      </c>
      <c r="H21" s="80">
        <v>0</v>
      </c>
      <c r="I21" s="80">
        <v>2</v>
      </c>
      <c r="J21" s="72">
        <v>0.5</v>
      </c>
      <c r="K21" s="81"/>
      <c r="L21" s="82"/>
      <c r="M21" s="83">
        <v>2</v>
      </c>
      <c r="N21" s="84">
        <f>IF($G21&gt;$I21,(IF(AND($M21=$I21,$M21=($G21-$H21)),125%,IF(AND($M21&lt;=($G21+$H21),$M21&gt;=($G21-$H21)),100%,IF($M21&gt;($G21+$H21),($G21+$H21)/$M21,IF(($M21&lt;($G21-$H21)),100%+ABS($M21-$G21)*25%/ABS($I21-$G21)))))),IF(AND($M21=$I21,$M21=($G21+$H21)),125%,IF(AND($M21&lt;=($G21+$H21),$M21&gt;=($G21-$H21)),100%,IF(AND($M21=$I21,$M21=($G21+$H21)),125%,IF($M21&lt;($G21-$H21),$M21/($G21-$H21),IF($M21&gt;($G21+$H21),100%+($M21-$G21)*25%/($I21-$G21)))))))</f>
        <v>1.25</v>
      </c>
      <c r="O21" s="85" t="str">
        <f>IF(N21&gt;1,"Superou",IF(N21=1,"Atingiu","Não atingiu"))</f>
        <v>Superou</v>
      </c>
      <c r="P21" s="86">
        <f>N21-100%</f>
        <v>0.25</v>
      </c>
      <c r="Q21" s="87"/>
    </row>
    <row r="22" spans="2:18" s="88" customFormat="1" ht="45" customHeight="1" thickTop="1" thickBot="1" x14ac:dyDescent="0.3">
      <c r="B22" s="76" t="s">
        <v>158</v>
      </c>
      <c r="C22" s="77"/>
      <c r="D22" s="78"/>
      <c r="E22" s="79"/>
      <c r="F22" s="79"/>
      <c r="G22" s="80"/>
      <c r="H22" s="80"/>
      <c r="I22" s="80"/>
      <c r="J22" s="72"/>
      <c r="K22" s="81"/>
      <c r="L22" s="82"/>
      <c r="M22" s="80"/>
      <c r="N22" s="84"/>
      <c r="O22" s="85"/>
      <c r="P22" s="86"/>
      <c r="Q22" s="87"/>
    </row>
    <row r="23" spans="2:18" s="88" customFormat="1" ht="45" customHeight="1" thickTop="1" thickBot="1" x14ac:dyDescent="0.3">
      <c r="B23" s="232" t="s">
        <v>261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89">
        <f>J21*N21</f>
        <v>0.625</v>
      </c>
    </row>
    <row r="24" spans="2:18" s="88" customFormat="1" ht="45" customHeight="1" thickTop="1" thickBot="1" x14ac:dyDescent="0.3">
      <c r="B24" s="251" t="s">
        <v>133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122" t="s">
        <v>25</v>
      </c>
      <c r="P24" s="123">
        <v>0.2</v>
      </c>
    </row>
    <row r="25" spans="2:18" s="88" customFormat="1" ht="45" customHeight="1" thickTop="1" thickBot="1" x14ac:dyDescent="0.3">
      <c r="B25" s="202" t="s">
        <v>10</v>
      </c>
      <c r="C25" s="202"/>
      <c r="D25" s="130" t="s">
        <v>225</v>
      </c>
      <c r="E25" s="130" t="s">
        <v>253</v>
      </c>
      <c r="F25" s="130" t="s">
        <v>251</v>
      </c>
      <c r="G25" s="129" t="s">
        <v>252</v>
      </c>
      <c r="H25" s="129" t="s">
        <v>2</v>
      </c>
      <c r="I25" s="129" t="s">
        <v>14</v>
      </c>
      <c r="J25" s="129" t="s">
        <v>9</v>
      </c>
      <c r="K25" s="129" t="s">
        <v>157</v>
      </c>
      <c r="L25" s="129" t="s">
        <v>56</v>
      </c>
      <c r="M25" s="129" t="s">
        <v>76</v>
      </c>
      <c r="N25" s="129" t="s">
        <v>26</v>
      </c>
      <c r="O25" s="129" t="s">
        <v>15</v>
      </c>
      <c r="P25" s="129" t="s">
        <v>22</v>
      </c>
    </row>
    <row r="26" spans="2:18" s="88" customFormat="1" ht="45" customHeight="1" thickTop="1" thickBot="1" x14ac:dyDescent="0.3">
      <c r="B26" s="76" t="s">
        <v>59</v>
      </c>
      <c r="C26" s="77"/>
      <c r="D26" s="78"/>
      <c r="E26" s="78"/>
      <c r="F26" s="78"/>
      <c r="G26" s="79"/>
      <c r="H26" s="79"/>
      <c r="I26" s="79"/>
      <c r="J26" s="72"/>
      <c r="K26" s="81"/>
      <c r="L26" s="82"/>
      <c r="M26" s="90"/>
      <c r="N26" s="84">
        <f>IF($G26&gt;$I26,(IF(AND($M26=$I26,$M26=($G26-$H26)),125%,IF(AND($M26&lt;=($G26+$H26),$M26&gt;=($G26-$H26)),100%,IF($M26&gt;($G26+$H26),($G26+$H26)/$M26,IF(($M26&lt;($G26-$H26)),100%+ABS($M26-$G26)*25%/ABS($I26-$G26)))))),IF(AND($M26=$I26,$M26=($G26+$H26)),125%,IF(AND($M26&lt;=($G26+$H26),$M26&gt;=($G26-$H26)),100%,IF(AND($M26=$I26,$M26=($G26+$H26)),125%,IF($M26&lt;($G26-$H26),$M26/($G26-$H26),IF($M26&gt;($G26+$H26),100%+($M26-$G26)*25%/($I26-$G26)))))))</f>
        <v>1.25</v>
      </c>
      <c r="O26" s="85" t="str">
        <f>IF(N26&gt;1,"Superou",IF(N26=1,"Atingiu","Não atingiu"))</f>
        <v>Superou</v>
      </c>
      <c r="P26" s="86">
        <f>N26-100%</f>
        <v>0.25</v>
      </c>
    </row>
    <row r="27" spans="2:18" s="88" customFormat="1" ht="45" customHeight="1" thickTop="1" thickBot="1" x14ac:dyDescent="0.3">
      <c r="B27" s="76" t="s">
        <v>61</v>
      </c>
      <c r="C27" s="77"/>
      <c r="D27" s="78"/>
      <c r="E27" s="78"/>
      <c r="F27" s="78"/>
      <c r="G27" s="79"/>
      <c r="H27" s="79"/>
      <c r="I27" s="79"/>
      <c r="J27" s="72"/>
      <c r="K27" s="81"/>
      <c r="L27" s="82"/>
      <c r="M27" s="90"/>
      <c r="N27" s="84">
        <f>IF($G27&gt;$I27,(IF(AND($M27=$I27,$M27=($G27-$H27)),125%,IF(AND($M27&lt;=($G27+$H27),$M27&gt;=($G27-$H27)),100%,IF($M27&gt;($G27+$H27),($G27+$H27)/$M27,IF(($M27&lt;($G27-$H27)),100%+ABS($M27-$G27)*25%/ABS($I27-$G27)))))),IF(AND($M27=$I27,$M27=($G27+$H27)),125%,IF(AND($M27&lt;=($G27+$H27),$M27&gt;=($G27-$H27)),100%,IF(AND($M27=$I27,$M27=($G27+$H27)),125%,IF($M27&lt;($G27-$H27),$M27/($G27-$H27),IF($M27&gt;($G27+$H27),100%+($M27-$G27)*25%/($I27-$G27)))))))</f>
        <v>1.25</v>
      </c>
      <c r="O27" s="85" t="str">
        <f>IF(N27&gt;1,"Superou",IF(N27=1,"Atingiu","Não atingiu"))</f>
        <v>Superou</v>
      </c>
      <c r="P27" s="86">
        <f>N27-100%</f>
        <v>0.25</v>
      </c>
    </row>
    <row r="28" spans="2:18" s="88" customFormat="1" ht="45" customHeight="1" thickTop="1" thickBot="1" x14ac:dyDescent="0.3">
      <c r="B28" s="232" t="s">
        <v>262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89">
        <f>J26*N26+J27*N27</f>
        <v>0</v>
      </c>
    </row>
    <row r="29" spans="2:18" s="88" customFormat="1" ht="45" customHeight="1" thickTop="1" thickBot="1" x14ac:dyDescent="0.3">
      <c r="B29" s="251" t="s">
        <v>134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122" t="s">
        <v>25</v>
      </c>
      <c r="P29" s="123">
        <v>0.3</v>
      </c>
    </row>
    <row r="30" spans="2:18" s="88" customFormat="1" ht="45" customHeight="1" thickTop="1" thickBot="1" x14ac:dyDescent="0.3">
      <c r="B30" s="202" t="s">
        <v>10</v>
      </c>
      <c r="C30" s="202"/>
      <c r="D30" s="130" t="s">
        <v>225</v>
      </c>
      <c r="E30" s="130" t="s">
        <v>253</v>
      </c>
      <c r="F30" s="130" t="s">
        <v>251</v>
      </c>
      <c r="G30" s="129" t="s">
        <v>252</v>
      </c>
      <c r="H30" s="129" t="s">
        <v>2</v>
      </c>
      <c r="I30" s="129" t="s">
        <v>14</v>
      </c>
      <c r="J30" s="129" t="s">
        <v>9</v>
      </c>
      <c r="K30" s="129" t="s">
        <v>157</v>
      </c>
      <c r="L30" s="129" t="s">
        <v>56</v>
      </c>
      <c r="M30" s="129" t="s">
        <v>76</v>
      </c>
      <c r="N30" s="129" t="s">
        <v>26</v>
      </c>
      <c r="O30" s="129" t="s">
        <v>15</v>
      </c>
      <c r="P30" s="129" t="s">
        <v>22</v>
      </c>
    </row>
    <row r="31" spans="2:18" s="88" customFormat="1" ht="45" customHeight="1" thickTop="1" thickBot="1" x14ac:dyDescent="0.3">
      <c r="B31" s="76" t="s">
        <v>62</v>
      </c>
      <c r="C31" s="77"/>
      <c r="D31" s="78"/>
      <c r="E31" s="78"/>
      <c r="F31" s="78"/>
      <c r="G31" s="79"/>
      <c r="H31" s="79"/>
      <c r="I31" s="79"/>
      <c r="J31" s="73"/>
      <c r="K31" s="81"/>
      <c r="L31" s="82"/>
      <c r="M31" s="90"/>
      <c r="N31" s="84">
        <f>IF($G31&gt;$I31,(IF(AND($M31=$I31,$M31=($G31-$H31)),125%,IF(AND($M31&lt;=($G31+$H31),$M31&gt;=($G31-$H31)),100%,IF($M31&gt;($G31+$H31),($G31+$H31)/$M31,IF(($M31&lt;($G31-$H31)),100%+ABS($M31-$G31)*25%/ABS($I31-$G31)))))),IF(AND($M31=$I31,$M31=($G31+$H31)),125%,IF(AND($M31&lt;=($G31+$H31),$M31&gt;=($G31-$H31)),100%,IF(AND($M31=$I31,$M31=($G31+$H31)),125%,IF($M31&lt;($G31-$H31),$M31/($G31-$H31),IF($M31&gt;($G31+$H31),100%+($M31-$G31)*25%/($I31-$G31)))))))</f>
        <v>1.25</v>
      </c>
      <c r="O31" s="85" t="str">
        <f>IF(N31&gt;1,"Superou",IF(N31=1,"Atingiu","Não atingiu"))</f>
        <v>Superou</v>
      </c>
      <c r="P31" s="86">
        <f>N31-100%</f>
        <v>0.25</v>
      </c>
    </row>
    <row r="32" spans="2:18" s="88" customFormat="1" ht="45" customHeight="1" thickTop="1" thickBot="1" x14ac:dyDescent="0.3">
      <c r="B32" s="76" t="s">
        <v>63</v>
      </c>
      <c r="C32" s="77"/>
      <c r="D32" s="78"/>
      <c r="E32" s="78"/>
      <c r="F32" s="78"/>
      <c r="G32" s="79"/>
      <c r="H32" s="79"/>
      <c r="I32" s="79"/>
      <c r="J32" s="73"/>
      <c r="K32" s="81"/>
      <c r="L32" s="82"/>
      <c r="M32" s="90"/>
      <c r="N32" s="84">
        <f>IF($G32&gt;$I32,(IF(AND($M32=$I32,$M32=($G32-$H32)),125%,IF(AND($M32&lt;=($G32+$H32),$M32&gt;=($G32-$H32)),100%,IF($M32&gt;($G32+$H32),($G32+$H32)/$M32,IF(($M32&lt;($G32-$H32)),100%+ABS($M32-$G32)*25%/ABS($I32-$G32)))))),IF(AND($M32=$I32,$M32=($G32+$H32)),125%,IF(AND($M32&lt;=($G32+$H32),$M32&gt;=($G32-$H32)),100%,IF(AND($M32=$I32,$M32=($G32+$H32)),125%,IF($M32&lt;($G32-$H32),$M32/($G32-$H32),IF($M32&gt;($G32+$H32),100%+($M32-$G32)*25%/($I32-$G32)))))))</f>
        <v>1.25</v>
      </c>
      <c r="O32" s="85" t="str">
        <f>IF(N32&gt;1,"Superou",IF(N32=1,"Atingiu","Não atingiu"))</f>
        <v>Superou</v>
      </c>
      <c r="P32" s="86">
        <f>N32-100%</f>
        <v>0.25</v>
      </c>
    </row>
    <row r="33" spans="2:16" s="88" customFormat="1" ht="45" customHeight="1" thickTop="1" thickBot="1" x14ac:dyDescent="0.3">
      <c r="B33" s="232" t="s">
        <v>263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89">
        <f>J31*N31+J32*N32</f>
        <v>0</v>
      </c>
    </row>
    <row r="34" spans="2:16" s="88" customFormat="1" ht="45" customHeight="1" thickTop="1" thickBot="1" x14ac:dyDescent="0.3">
      <c r="B34" s="250" t="s">
        <v>135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122" t="s">
        <v>25</v>
      </c>
      <c r="P34" s="123">
        <v>0.2</v>
      </c>
    </row>
    <row r="35" spans="2:16" s="88" customFormat="1" ht="45" customHeight="1" thickTop="1" thickBot="1" x14ac:dyDescent="0.3">
      <c r="B35" s="202" t="s">
        <v>10</v>
      </c>
      <c r="C35" s="202"/>
      <c r="D35" s="130" t="s">
        <v>225</v>
      </c>
      <c r="E35" s="130" t="s">
        <v>253</v>
      </c>
      <c r="F35" s="130" t="s">
        <v>251</v>
      </c>
      <c r="G35" s="129" t="s">
        <v>252</v>
      </c>
      <c r="H35" s="129" t="s">
        <v>2</v>
      </c>
      <c r="I35" s="129" t="s">
        <v>14</v>
      </c>
      <c r="J35" s="129" t="s">
        <v>9</v>
      </c>
      <c r="K35" s="129" t="s">
        <v>157</v>
      </c>
      <c r="L35" s="129" t="s">
        <v>56</v>
      </c>
      <c r="M35" s="129" t="s">
        <v>76</v>
      </c>
      <c r="N35" s="129" t="s">
        <v>26</v>
      </c>
      <c r="O35" s="129" t="s">
        <v>15</v>
      </c>
      <c r="P35" s="129" t="s">
        <v>22</v>
      </c>
    </row>
    <row r="36" spans="2:16" s="88" customFormat="1" ht="45" customHeight="1" thickTop="1" thickBot="1" x14ac:dyDescent="0.3">
      <c r="B36" s="76" t="s">
        <v>64</v>
      </c>
      <c r="C36" s="77"/>
      <c r="D36" s="78"/>
      <c r="E36" s="78"/>
      <c r="F36" s="78"/>
      <c r="G36" s="79"/>
      <c r="H36" s="79"/>
      <c r="I36" s="79"/>
      <c r="J36" s="72"/>
      <c r="K36" s="81"/>
      <c r="L36" s="82"/>
      <c r="M36" s="90"/>
      <c r="N36" s="84">
        <f>IF($G36&gt;$I36,(IF(AND($M36=$I36,$M36=($G36-$H36)),125%,IF(AND($M36&lt;=($G36+$H36),$M36&gt;=($G36-$H36)),100%,IF($M36&gt;($G36+$H36),($G36+$H36)/$M36,IF(($M36&lt;($G36-$H36)),100%+ABS($M36-$G36)*25%/ABS($I36-$G36)))))),IF(AND($M36=$I36,$M36=($G36+$H36)),125%,IF(AND($M36&lt;=($G36+$H36),$M36&gt;=($G36-$H36)),100%,IF(AND($M36=$I36,$M36=($G36+$H36)),125%,IF($M36&lt;($G36-$H36),$M36/($G36-$H36),IF($M36&gt;($G36+$H36),100%+($M36-$G36)*25%/($I36-$G36)))))))</f>
        <v>1.25</v>
      </c>
      <c r="O36" s="85" t="str">
        <f>IF(N36&gt;1,"Superou",IF(N36=1,"Atingiu","Não atingiu"))</f>
        <v>Superou</v>
      </c>
      <c r="P36" s="86">
        <f>N36-100%</f>
        <v>0.25</v>
      </c>
    </row>
    <row r="37" spans="2:16" s="88" customFormat="1" ht="45" customHeight="1" thickTop="1" thickBot="1" x14ac:dyDescent="0.3">
      <c r="B37" s="76" t="s">
        <v>65</v>
      </c>
      <c r="C37" s="77"/>
      <c r="D37" s="78"/>
      <c r="E37" s="78"/>
      <c r="F37" s="78"/>
      <c r="G37" s="79"/>
      <c r="H37" s="79"/>
      <c r="I37" s="79"/>
      <c r="J37" s="72"/>
      <c r="K37" s="81"/>
      <c r="L37" s="82"/>
      <c r="M37" s="90"/>
      <c r="N37" s="84">
        <f>IF($G37&gt;$I37,(IF(AND($M37=$I37,$M37=($G37-$H37)),125%,IF(AND($M37&lt;=($G37+$H37),$M37&gt;=($G37-$H37)),100%,IF($M37&gt;($G37+$H37),($G37+$H37)/$M37,IF(($M37&lt;($G37-$H37)),100%+ABS($M37-$G37)*25%/ABS($I37-$G37)))))),IF(AND($M37=$I37,$M37=($G37+$H37)),125%,IF(AND($M37&lt;=($G37+$H37),$M37&gt;=($G37-$H37)),100%,IF(AND($M37=$I37,$M37=($G37+$H37)),125%,IF($M37&lt;($G37-$H37),$M37/($G37-$H37),IF($M37&gt;($G37+$H37),100%+($M37-$G37)*25%/($I37-$G37)))))))</f>
        <v>1.25</v>
      </c>
      <c r="O37" s="85" t="str">
        <f>IF(N37&gt;1,"Superou",IF(N37=1,"Atingiu","Não atingiu"))</f>
        <v>Superou</v>
      </c>
      <c r="P37" s="86">
        <f>N37-100%</f>
        <v>0.25</v>
      </c>
    </row>
    <row r="38" spans="2:16" s="88" customFormat="1" ht="45" customHeight="1" thickTop="1" thickBot="1" x14ac:dyDescent="0.3">
      <c r="B38" s="232" t="s">
        <v>264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89">
        <f>J36*N36+J37*N37</f>
        <v>0</v>
      </c>
    </row>
    <row r="39" spans="2:16" ht="45" customHeight="1" thickTop="1" thickBot="1" x14ac:dyDescent="0.3">
      <c r="B39" s="244" t="s">
        <v>24</v>
      </c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75" t="s">
        <v>280</v>
      </c>
      <c r="P39" s="91">
        <v>0.3</v>
      </c>
    </row>
    <row r="40" spans="2:16" ht="45" customHeight="1" thickTop="1" thickBot="1" x14ac:dyDescent="0.3">
      <c r="B40" s="251" t="s">
        <v>136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122" t="s">
        <v>25</v>
      </c>
      <c r="P40" s="123">
        <v>0.6</v>
      </c>
    </row>
    <row r="41" spans="2:16" ht="45" customHeight="1" thickTop="1" thickBot="1" x14ac:dyDescent="0.3">
      <c r="B41" s="202" t="s">
        <v>10</v>
      </c>
      <c r="C41" s="202"/>
      <c r="D41" s="130" t="s">
        <v>225</v>
      </c>
      <c r="E41" s="130" t="s">
        <v>253</v>
      </c>
      <c r="F41" s="130" t="s">
        <v>251</v>
      </c>
      <c r="G41" s="129" t="s">
        <v>252</v>
      </c>
      <c r="H41" s="129" t="s">
        <v>2</v>
      </c>
      <c r="I41" s="129" t="s">
        <v>14</v>
      </c>
      <c r="J41" s="129" t="s">
        <v>9</v>
      </c>
      <c r="K41" s="129" t="s">
        <v>157</v>
      </c>
      <c r="L41" s="129" t="s">
        <v>56</v>
      </c>
      <c r="M41" s="129" t="s">
        <v>76</v>
      </c>
      <c r="N41" s="129" t="s">
        <v>26</v>
      </c>
      <c r="O41" s="129" t="s">
        <v>15</v>
      </c>
      <c r="P41" s="129" t="s">
        <v>22</v>
      </c>
    </row>
    <row r="42" spans="2:16" s="88" customFormat="1" ht="45" customHeight="1" thickTop="1" thickBot="1" x14ac:dyDescent="0.3">
      <c r="B42" s="76" t="s">
        <v>66</v>
      </c>
      <c r="C42" s="77"/>
      <c r="D42" s="79"/>
      <c r="E42" s="79"/>
      <c r="F42" s="79"/>
      <c r="G42" s="92"/>
      <c r="H42" s="92"/>
      <c r="I42" s="92"/>
      <c r="J42" s="93"/>
      <c r="K42" s="81"/>
      <c r="L42" s="82"/>
      <c r="M42" s="90"/>
      <c r="N42" s="84">
        <f>IF($G42&gt;$I42,(IF(AND($M42=$I42,$M42=($G42-$H42)),125%,IF(AND($M42&lt;=($G42+$H42),$M42&gt;=($G42-$H42)),100%,IF($M42&gt;($G42+$H42),($G42+$H42)/$M42,IF(($M42&lt;($G42-$H42)),100%+ABS($M42-$G42)*25%/ABS($I42-$G42)))))),IF(AND($M42=$I42,$M42=($G42+$H42)),125%,IF(AND($M42&lt;=($G42+$H42),$M42&gt;=($G42-$H42)),100%,IF(AND($M42=$I42,$M42=($G42+$H42)),125%,IF($M42&lt;($G42-$H42),$M42/($G42-$H42),IF($M42&gt;($G42+$H42),100%+($M42-$G42)*25%/($I42-$G42)))))))</f>
        <v>1.25</v>
      </c>
      <c r="O42" s="85" t="str">
        <f>IF(N42&gt;1,"Superou",IF(N42=1,"Atingiu","Não atingiu"))</f>
        <v>Superou</v>
      </c>
      <c r="P42" s="86">
        <f>N42-100%</f>
        <v>0.25</v>
      </c>
    </row>
    <row r="43" spans="2:16" s="88" customFormat="1" ht="45" customHeight="1" thickTop="1" thickBot="1" x14ac:dyDescent="0.3">
      <c r="B43" s="76" t="s">
        <v>67</v>
      </c>
      <c r="C43" s="77"/>
      <c r="D43" s="94"/>
      <c r="E43" s="94"/>
      <c r="F43" s="94"/>
      <c r="G43" s="95"/>
      <c r="H43" s="95"/>
      <c r="I43" s="95"/>
      <c r="J43" s="93"/>
      <c r="K43" s="81"/>
      <c r="L43" s="82"/>
      <c r="M43" s="90"/>
      <c r="N43" s="84">
        <f>IF($G43&gt;$I43,(IF(AND($M43=$I43,$M43=($G43-$H43)),125%,IF(AND($M43&lt;=($G43+$H43),$M43&gt;=($G43-$H43)),100%,IF($M43&gt;($G43+$H43),($G43+$H43)/$M43,IF(($M43&lt;($G43-$H43)),100%+ABS($M43-$G43)*25%/ABS($I43-$G43)))))),IF(AND($M43=$I43,$M43=($G43+$H43)),125%,IF(AND($M43&lt;=($G43+$H43),$M43&gt;=($G43-$H43)),100%,IF(AND($M43=$I43,$M43=($G43+$H43)),125%,IF($M43&lt;($G43-$H43),$M43/($G43-$H43),IF($M43&gt;($G43+$H43),100%+($M43-$G43)*25%/($I43-$G43)))))))</f>
        <v>1.25</v>
      </c>
      <c r="O43" s="85" t="str">
        <f>IF(N43&gt;1,"Superou",IF(N43=1,"Atingiu","Não atingiu"))</f>
        <v>Superou</v>
      </c>
      <c r="P43" s="86">
        <f>N43-100%</f>
        <v>0.25</v>
      </c>
    </row>
    <row r="44" spans="2:16" s="88" customFormat="1" ht="45" customHeight="1" thickTop="1" thickBot="1" x14ac:dyDescent="0.3">
      <c r="B44" s="232" t="s">
        <v>265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89">
        <f>J42*N42+J43*N43</f>
        <v>0</v>
      </c>
    </row>
    <row r="45" spans="2:16" s="88" customFormat="1" ht="45" customHeight="1" thickTop="1" thickBot="1" x14ac:dyDescent="0.3">
      <c r="B45" s="251" t="s">
        <v>137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122" t="s">
        <v>25</v>
      </c>
      <c r="P45" s="123">
        <v>0.4</v>
      </c>
    </row>
    <row r="46" spans="2:16" s="88" customFormat="1" ht="45" customHeight="1" thickTop="1" thickBot="1" x14ac:dyDescent="0.3">
      <c r="B46" s="202" t="s">
        <v>10</v>
      </c>
      <c r="C46" s="202"/>
      <c r="D46" s="130" t="s">
        <v>225</v>
      </c>
      <c r="E46" s="130" t="s">
        <v>253</v>
      </c>
      <c r="F46" s="130" t="s">
        <v>251</v>
      </c>
      <c r="G46" s="129" t="s">
        <v>252</v>
      </c>
      <c r="H46" s="129" t="s">
        <v>2</v>
      </c>
      <c r="I46" s="129" t="s">
        <v>14</v>
      </c>
      <c r="J46" s="129" t="s">
        <v>9</v>
      </c>
      <c r="K46" s="129" t="s">
        <v>157</v>
      </c>
      <c r="L46" s="129" t="s">
        <v>56</v>
      </c>
      <c r="M46" s="129" t="s">
        <v>76</v>
      </c>
      <c r="N46" s="129" t="s">
        <v>26</v>
      </c>
      <c r="O46" s="129" t="s">
        <v>15</v>
      </c>
      <c r="P46" s="129" t="s">
        <v>22</v>
      </c>
    </row>
    <row r="47" spans="2:16" s="88" customFormat="1" ht="45" customHeight="1" thickTop="1" thickBot="1" x14ac:dyDescent="0.3">
      <c r="B47" s="76" t="s">
        <v>68</v>
      </c>
      <c r="C47" s="77"/>
      <c r="D47" s="78"/>
      <c r="E47" s="78"/>
      <c r="F47" s="78"/>
      <c r="G47" s="78"/>
      <c r="H47" s="78"/>
      <c r="I47" s="78"/>
      <c r="J47" s="72"/>
      <c r="K47" s="96"/>
      <c r="L47" s="82"/>
      <c r="M47" s="90"/>
      <c r="N47" s="84">
        <f>IF($G47&gt;$I47,(IF(AND($M47=$I47,$M47=($G47-$H47)),125%,IF(AND($M47&lt;=($G47+$H47),$M47&gt;=($G47-$H47)),100%,IF($M47&gt;($G47+$H47),($G47+$H47)/$M47,IF(($M47&lt;($G47-$H47)),100%+ABS($M47-$G47)*25%/ABS($I47-$G47)))))),IF(AND($M47=$I47,$M47=($G47+$H47)),125%,IF(AND($M47&lt;=($G47+$H47),$M47&gt;=($G47-$H47)),100%,IF(AND($M47=$I47,$M47=($G47+$H47)),125%,IF($M47&lt;($G47-$H47),$M47/($G47-$H47),IF($M47&gt;($G47+$H47),100%+($M47-$G47)*25%/($I47-$G47)))))))</f>
        <v>1.25</v>
      </c>
      <c r="O47" s="85" t="str">
        <f>IF(N47&gt;1,"Superou",IF(N47=1,"Atingiu","Não atingiu"))</f>
        <v>Superou</v>
      </c>
      <c r="P47" s="86">
        <f>N47-100%</f>
        <v>0.25</v>
      </c>
    </row>
    <row r="48" spans="2:16" s="88" customFormat="1" ht="45" customHeight="1" thickTop="1" thickBot="1" x14ac:dyDescent="0.3">
      <c r="B48" s="76" t="s">
        <v>69</v>
      </c>
      <c r="C48" s="77"/>
      <c r="D48" s="78"/>
      <c r="E48" s="78"/>
      <c r="F48" s="78"/>
      <c r="G48" s="78"/>
      <c r="H48" s="78"/>
      <c r="I48" s="78"/>
      <c r="J48" s="72"/>
      <c r="K48" s="96"/>
      <c r="L48" s="82"/>
      <c r="M48" s="90"/>
      <c r="N48" s="84">
        <f>IF($G48&gt;$I48,(IF(AND($M48=$I48,$M48=($G48-$H48)),125%,IF(AND($M48&lt;=($G48+$H48),$M48&gt;=($G48-$H48)),100%,IF($M48&gt;($G48+$H48),($G48+$H48)/$M48,IF(($M48&lt;($G48-$H48)),100%+ABS($M48-$G48)*25%/ABS($I48-$G48)))))),IF(AND($M48=$I48,$M48=($G48+$H48)),125%,IF(AND($M48&lt;=($G48+$H48),$M48&gt;=($G48-$H48)),100%,IF(AND($M48=$I48,$M48=($G48+$H48)),125%,IF($M48&lt;($G48-$H48),$M48/($G48-$H48),IF($M48&gt;($G48+$H48),100%+($M48-$G48)*25%/($I48-$G48)))))))</f>
        <v>1.25</v>
      </c>
      <c r="O48" s="85" t="str">
        <f>IF(N48&gt;1,"Superou",IF(N48=1,"Atingiu","Não atingiu"))</f>
        <v>Superou</v>
      </c>
      <c r="P48" s="86">
        <f>N48-100%</f>
        <v>0.25</v>
      </c>
    </row>
    <row r="49" spans="2:16" s="88" customFormat="1" ht="45" customHeight="1" thickTop="1" thickBot="1" x14ac:dyDescent="0.3">
      <c r="B49" s="232" t="s">
        <v>266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89">
        <f>J47*N47+J48*N48</f>
        <v>0</v>
      </c>
    </row>
    <row r="50" spans="2:16" s="88" customFormat="1" ht="45" customHeight="1" thickTop="1" thickBot="1" x14ac:dyDescent="0.3">
      <c r="B50" s="244" t="s">
        <v>11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75" t="s">
        <v>280</v>
      </c>
      <c r="P50" s="91">
        <v>0.3</v>
      </c>
    </row>
    <row r="51" spans="2:16" ht="45" customHeight="1" thickTop="1" thickBot="1" x14ac:dyDescent="0.3">
      <c r="B51" s="251" t="s">
        <v>138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122" t="s">
        <v>25</v>
      </c>
      <c r="P51" s="123">
        <v>0.6</v>
      </c>
    </row>
    <row r="52" spans="2:16" ht="45" customHeight="1" thickTop="1" thickBot="1" x14ac:dyDescent="0.3">
      <c r="B52" s="202" t="s">
        <v>10</v>
      </c>
      <c r="C52" s="202"/>
      <c r="D52" s="130" t="s">
        <v>225</v>
      </c>
      <c r="E52" s="130" t="s">
        <v>253</v>
      </c>
      <c r="F52" s="130" t="s">
        <v>251</v>
      </c>
      <c r="G52" s="129" t="s">
        <v>252</v>
      </c>
      <c r="H52" s="129" t="s">
        <v>2</v>
      </c>
      <c r="I52" s="129" t="s">
        <v>14</v>
      </c>
      <c r="J52" s="129" t="s">
        <v>9</v>
      </c>
      <c r="K52" s="129" t="s">
        <v>157</v>
      </c>
      <c r="L52" s="129" t="s">
        <v>56</v>
      </c>
      <c r="M52" s="129" t="s">
        <v>76</v>
      </c>
      <c r="N52" s="129" t="s">
        <v>26</v>
      </c>
      <c r="O52" s="129" t="s">
        <v>15</v>
      </c>
      <c r="P52" s="129" t="s">
        <v>22</v>
      </c>
    </row>
    <row r="53" spans="2:16" ht="45" customHeight="1" thickTop="1" thickBot="1" x14ac:dyDescent="0.3">
      <c r="B53" s="76" t="s">
        <v>114</v>
      </c>
      <c r="C53" s="77"/>
      <c r="D53" s="78"/>
      <c r="E53" s="94"/>
      <c r="F53" s="94"/>
      <c r="G53" s="94"/>
      <c r="H53" s="94"/>
      <c r="I53" s="94"/>
      <c r="J53" s="72"/>
      <c r="K53" s="97"/>
      <c r="L53" s="82"/>
      <c r="M53" s="90"/>
      <c r="N53" s="84">
        <f>IF($G53&gt;$I53,(IF(AND($M53=$I53,$M53=($G53-$H53)),125%,IF(AND($M53&lt;=($G53+$H53),$M53&gt;=($G53-$H53)),100%,IF($M53&gt;($G53+$H53),($G53+$H53)/$M53,IF(($M53&lt;($G53-$H53)),100%+ABS($M53-$G53)*25%/ABS($I53-$G53)))))),IF(AND($M53=$I53,$M53=($G53+$H53)),125%,IF(AND($M53&lt;=($G53+$H53),$M53&gt;=($G53-$H53)),100%,IF(AND($M53=$I53,$M53=($G53+$H53)),125%,IF($M53&lt;($G53-$H53),$M53/($G53-$H53),IF($M53&gt;($G53+$H53),100%+($M53-$G53)*25%/($I53-$G53)))))))</f>
        <v>1.25</v>
      </c>
      <c r="O53" s="85" t="str">
        <f>IF(N53&gt;1,"Superou",IF(N53=1,"Atingiu","Não atingiu"))</f>
        <v>Superou</v>
      </c>
      <c r="P53" s="86">
        <f>N53-100%</f>
        <v>0.25</v>
      </c>
    </row>
    <row r="54" spans="2:16" ht="45" customHeight="1" thickTop="1" thickBot="1" x14ac:dyDescent="0.3">
      <c r="B54" s="76" t="s">
        <v>70</v>
      </c>
      <c r="C54" s="77"/>
      <c r="D54" s="78"/>
      <c r="E54" s="79"/>
      <c r="F54" s="79"/>
      <c r="G54" s="92"/>
      <c r="H54" s="92"/>
      <c r="I54" s="92"/>
      <c r="J54" s="72"/>
      <c r="K54" s="97"/>
      <c r="L54" s="82"/>
      <c r="M54" s="90"/>
      <c r="N54" s="84">
        <f>IF($G54&gt;$I54,(IF(AND($M54=$I54,$M54=($G54-$H54)),125%,IF(AND($M54&lt;=($G54+$H54),$M54&gt;=($G54-$H54)),100%,IF($M54&gt;($G54+$H54),($G54+$H54)/$M54,IF(($M54&lt;($G54-$H54)),100%+ABS($M54-$G54)*25%/ABS($I54-$G54)))))),IF(AND($M54=$I54,$M54=($G54+$H54)),125%,IF(AND($M54&lt;=($G54+$H54),$M54&gt;=($G54-$H54)),100%,IF(AND($M54=$I54,$M54=($G54+$H54)),125%,IF($M54&lt;($G54-$H54),$M54/($G54-$H54),IF($M54&gt;($G54+$H54),100%+($M54-$G54)*25%/($I54-$G54)))))))</f>
        <v>1.25</v>
      </c>
      <c r="O54" s="85" t="str">
        <f>IF(N54&gt;1,"Superou",IF(N54=1,"Atingiu","Não atingiu"))</f>
        <v>Superou</v>
      </c>
      <c r="P54" s="86">
        <f>N54-100%</f>
        <v>0.25</v>
      </c>
    </row>
    <row r="55" spans="2:16" s="88" customFormat="1" ht="45" customHeight="1" thickTop="1" thickBot="1" x14ac:dyDescent="0.3">
      <c r="B55" s="232" t="s">
        <v>267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89">
        <f>J53*N53+J54*N54</f>
        <v>0</v>
      </c>
    </row>
    <row r="56" spans="2:16" ht="45" customHeight="1" thickTop="1" thickBot="1" x14ac:dyDescent="0.3">
      <c r="B56" s="251" t="s">
        <v>139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122" t="s">
        <v>25</v>
      </c>
      <c r="P56" s="123">
        <v>0.4</v>
      </c>
    </row>
    <row r="57" spans="2:16" ht="45" customHeight="1" thickTop="1" thickBot="1" x14ac:dyDescent="0.3">
      <c r="B57" s="202" t="s">
        <v>10</v>
      </c>
      <c r="C57" s="202"/>
      <c r="D57" s="130" t="s">
        <v>225</v>
      </c>
      <c r="E57" s="130" t="s">
        <v>253</v>
      </c>
      <c r="F57" s="130" t="s">
        <v>251</v>
      </c>
      <c r="G57" s="129" t="s">
        <v>252</v>
      </c>
      <c r="H57" s="129" t="s">
        <v>2</v>
      </c>
      <c r="I57" s="129" t="s">
        <v>14</v>
      </c>
      <c r="J57" s="129" t="s">
        <v>9</v>
      </c>
      <c r="K57" s="129" t="s">
        <v>157</v>
      </c>
      <c r="L57" s="129" t="s">
        <v>56</v>
      </c>
      <c r="M57" s="129" t="s">
        <v>76</v>
      </c>
      <c r="N57" s="129" t="s">
        <v>26</v>
      </c>
      <c r="O57" s="129" t="s">
        <v>15</v>
      </c>
      <c r="P57" s="129" t="s">
        <v>22</v>
      </c>
    </row>
    <row r="58" spans="2:16" s="88" customFormat="1" ht="45" customHeight="1" thickTop="1" thickBot="1" x14ac:dyDescent="0.3">
      <c r="B58" s="76" t="s">
        <v>71</v>
      </c>
      <c r="C58" s="77"/>
      <c r="D58" s="78"/>
      <c r="E58" s="79"/>
      <c r="F58" s="79"/>
      <c r="G58" s="92"/>
      <c r="H58" s="92"/>
      <c r="I58" s="92"/>
      <c r="J58" s="72"/>
      <c r="K58" s="97"/>
      <c r="L58" s="82"/>
      <c r="M58" s="90"/>
      <c r="N58" s="98">
        <f>IF($G58&gt;$I58,(IF(AND($M58=$I58,$M58=($G58-$H58)),125%,IF(AND($M58&lt;=($G58+$H58),$M58&gt;=($G58-$H58)),100%,IF($M58&gt;($G58+$H58),($G58+$H58)/$M58,IF(($M58&lt;($G58-$H58)),100%+ABS($M58-$G58)*25%/ABS($I58-$G58)))))),IF(AND($M58=$I58,$M58=($G58+$H58)),125%,IF(AND($M58&lt;=($G58+$H58),$M58&gt;=($G58-$H58)),100%,IF(AND($M58=$I58,$M58=($G58+$H58)),125%,IF($M58&lt;($G58-$H58),$M58/($G58-$H58),IF($M58&gt;($G58+$H58),100%+($M58-$G58)*25%/($I58-$G58)))))))</f>
        <v>1.25</v>
      </c>
      <c r="O58" s="85" t="str">
        <f>IF(N58&gt;1,"Superou",IF(N58=1,"Atingiu","Não atingiu"))</f>
        <v>Superou</v>
      </c>
      <c r="P58" s="86">
        <f>N58-100%</f>
        <v>0.25</v>
      </c>
    </row>
    <row r="59" spans="2:16" s="88" customFormat="1" ht="45" customHeight="1" thickTop="1" thickBot="1" x14ac:dyDescent="0.3">
      <c r="B59" s="76" t="s">
        <v>72</v>
      </c>
      <c r="C59" s="77"/>
      <c r="D59" s="78"/>
      <c r="E59" s="79"/>
      <c r="F59" s="79"/>
      <c r="G59" s="79"/>
      <c r="H59" s="79"/>
      <c r="I59" s="79"/>
      <c r="J59" s="72"/>
      <c r="K59" s="97"/>
      <c r="L59" s="82"/>
      <c r="M59" s="90"/>
      <c r="N59" s="98">
        <f>IF($G59&gt;$I59,(IF(AND($M59=$I59,$M59=($G59-$H59)),125%,IF(AND($M59&lt;=($G59+$H59),$M59&gt;=($G59-$H59)),100%,IF($M59&gt;($G59+$H59),($G59+$H59)/$M59,IF(($M59&lt;($G59-$H59)),100%+ABS($M59-$G59)*25%/ABS($I59-$G59)))))),IF(AND($M59=$I59,$M59=($G59+$H59)),125%,IF(AND($M59&lt;=($G59+$H59),$M59&gt;=($G59-$H59)),100%,IF(AND($M59=$I59,$M59=($G59+$H59)),125%,IF($M59&lt;($G59-$H59),$M59/($G59-$H59),IF($M59&gt;($G59+$H59),100%+($M59-$G59)*25%/($I59-$G59)))))))</f>
        <v>1.25</v>
      </c>
      <c r="O59" s="85" t="str">
        <f>IF(N59&gt;1,"Superou",IF(N59=1,"Atingiu","Não atingiu"))</f>
        <v>Superou</v>
      </c>
      <c r="P59" s="86">
        <f>N59-100%</f>
        <v>0.25</v>
      </c>
    </row>
    <row r="60" spans="2:16" s="88" customFormat="1" ht="45" customHeight="1" thickTop="1" thickBot="1" x14ac:dyDescent="0.3">
      <c r="B60" s="232" t="s">
        <v>268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89">
        <f>J58*N58+J59*N59</f>
        <v>0</v>
      </c>
    </row>
    <row r="61" spans="2:16" ht="45" customHeight="1" thickTop="1" thickBot="1" x14ac:dyDescent="0.3">
      <c r="B61" s="252" t="s">
        <v>274</v>
      </c>
      <c r="C61" s="252"/>
      <c r="D61" s="252"/>
      <c r="E61" s="121" t="s">
        <v>37</v>
      </c>
      <c r="F61" s="121" t="s">
        <v>38</v>
      </c>
      <c r="G61" s="121" t="s">
        <v>39</v>
      </c>
      <c r="H61" s="121" t="s">
        <v>40</v>
      </c>
      <c r="I61" s="121" t="s">
        <v>41</v>
      </c>
      <c r="J61" s="121" t="s">
        <v>42</v>
      </c>
      <c r="K61" s="121" t="s">
        <v>43</v>
      </c>
      <c r="L61" s="121" t="s">
        <v>125</v>
      </c>
      <c r="M61" s="121" t="s">
        <v>155</v>
      </c>
      <c r="N61" s="121" t="s">
        <v>155</v>
      </c>
      <c r="O61" s="121" t="s">
        <v>155</v>
      </c>
      <c r="P61" s="121" t="s">
        <v>155</v>
      </c>
    </row>
    <row r="62" spans="2:16" ht="40" customHeight="1" thickTop="1" thickBot="1" x14ac:dyDescent="0.3">
      <c r="B62" s="238" t="s">
        <v>33</v>
      </c>
      <c r="C62" s="239"/>
      <c r="D62" s="240"/>
      <c r="E62" s="99" t="s">
        <v>220</v>
      </c>
      <c r="F62" s="99"/>
      <c r="G62" s="99"/>
      <c r="H62" s="99" t="s">
        <v>220</v>
      </c>
      <c r="I62" s="100"/>
      <c r="J62" s="99"/>
      <c r="K62" s="99"/>
      <c r="L62" s="99" t="s">
        <v>220</v>
      </c>
      <c r="M62" s="100"/>
      <c r="N62" s="100"/>
      <c r="O62" s="100"/>
      <c r="P62" s="100"/>
    </row>
    <row r="63" spans="2:16" ht="40" customHeight="1" thickTop="1" thickBot="1" x14ac:dyDescent="0.3">
      <c r="B63" s="238" t="s">
        <v>34</v>
      </c>
      <c r="C63" s="239"/>
      <c r="D63" s="240"/>
      <c r="E63" s="100"/>
      <c r="F63" s="100"/>
      <c r="G63" s="100"/>
      <c r="H63" s="100"/>
      <c r="I63" s="99"/>
      <c r="J63" s="99"/>
      <c r="K63" s="99"/>
      <c r="L63" s="99"/>
      <c r="M63" s="100"/>
      <c r="N63" s="100"/>
      <c r="O63" s="100"/>
      <c r="P63" s="100"/>
    </row>
    <row r="64" spans="2:16" ht="40" customHeight="1" thickTop="1" thickBot="1" x14ac:dyDescent="0.3">
      <c r="B64" s="238" t="s">
        <v>35</v>
      </c>
      <c r="C64" s="239"/>
      <c r="D64" s="240"/>
      <c r="E64" s="100"/>
      <c r="F64" s="100"/>
      <c r="G64" s="100"/>
      <c r="H64" s="100"/>
      <c r="I64" s="100"/>
      <c r="J64" s="99"/>
      <c r="K64" s="99"/>
      <c r="L64" s="99"/>
      <c r="M64" s="99"/>
      <c r="N64" s="99"/>
      <c r="O64" s="99"/>
      <c r="P64" s="99"/>
    </row>
    <row r="65" spans="2:16368" ht="40" customHeight="1" thickTop="1" thickBot="1" x14ac:dyDescent="0.3">
      <c r="B65" s="238" t="s">
        <v>127</v>
      </c>
      <c r="C65" s="239"/>
      <c r="D65" s="240"/>
      <c r="E65" s="100"/>
      <c r="F65" s="100"/>
      <c r="G65" s="100"/>
      <c r="H65" s="100"/>
      <c r="I65" s="100"/>
      <c r="J65" s="99"/>
      <c r="K65" s="99"/>
      <c r="L65" s="99"/>
      <c r="M65" s="99"/>
      <c r="N65" s="99"/>
      <c r="O65" s="99"/>
      <c r="P65" s="99"/>
    </row>
    <row r="66" spans="2:16368" ht="35.15" customHeight="1" thickTop="1" thickBot="1" x14ac:dyDescent="0.3">
      <c r="B66" s="234" t="s">
        <v>49</v>
      </c>
      <c r="C66" s="234"/>
      <c r="D66" s="234"/>
      <c r="E66" s="234"/>
      <c r="F66" s="234"/>
      <c r="G66" s="234"/>
      <c r="H66" s="196" t="s">
        <v>52</v>
      </c>
      <c r="I66" s="196"/>
      <c r="J66" s="220" t="s">
        <v>53</v>
      </c>
      <c r="K66" s="222"/>
      <c r="L66" s="196" t="s">
        <v>57</v>
      </c>
      <c r="M66" s="196"/>
      <c r="N66" s="196"/>
      <c r="O66" s="196" t="s">
        <v>285</v>
      </c>
      <c r="P66" s="196"/>
    </row>
    <row r="67" spans="2:16368" ht="26.25" customHeight="1" thickTop="1" thickBot="1" x14ac:dyDescent="0.3">
      <c r="B67" s="201" t="s">
        <v>1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</row>
    <row r="68" spans="2:16368" s="102" customFormat="1" ht="30" customHeight="1" thickTop="1" thickBot="1" x14ac:dyDescent="0.3">
      <c r="B68" s="203" t="s">
        <v>37</v>
      </c>
      <c r="C68" s="203"/>
      <c r="D68" s="203"/>
      <c r="E68" s="203"/>
      <c r="F68" s="203"/>
      <c r="G68" s="203"/>
      <c r="H68" s="205">
        <f>P18</f>
        <v>0.4</v>
      </c>
      <c r="I68" s="205"/>
      <c r="J68" s="199">
        <f>P19</f>
        <v>0.3</v>
      </c>
      <c r="K68" s="200"/>
      <c r="L68" s="205">
        <f>$H$68*J68</f>
        <v>0.12</v>
      </c>
      <c r="M68" s="205"/>
      <c r="N68" s="205"/>
      <c r="O68" s="231" t="s">
        <v>226</v>
      </c>
      <c r="P68" s="231"/>
      <c r="Q68" s="101"/>
    </row>
    <row r="69" spans="2:16368" s="102" customFormat="1" ht="30" customHeight="1" thickTop="1" thickBot="1" x14ac:dyDescent="0.3">
      <c r="B69" s="203" t="s">
        <v>38</v>
      </c>
      <c r="C69" s="203"/>
      <c r="D69" s="203"/>
      <c r="E69" s="203"/>
      <c r="F69" s="203"/>
      <c r="G69" s="203"/>
      <c r="H69" s="205"/>
      <c r="I69" s="205"/>
      <c r="J69" s="199">
        <f>P24</f>
        <v>0.2</v>
      </c>
      <c r="K69" s="200"/>
      <c r="L69" s="205">
        <f>$H$68*J69</f>
        <v>8.0000000000000016E-2</v>
      </c>
      <c r="M69" s="205"/>
      <c r="N69" s="205"/>
      <c r="O69" s="231"/>
      <c r="P69" s="231"/>
      <c r="Q69" s="101"/>
      <c r="S69" s="101"/>
    </row>
    <row r="70" spans="2:16368" s="102" customFormat="1" ht="30" customHeight="1" thickTop="1" thickBot="1" x14ac:dyDescent="0.3">
      <c r="B70" s="203" t="s">
        <v>39</v>
      </c>
      <c r="C70" s="203"/>
      <c r="D70" s="203"/>
      <c r="E70" s="203"/>
      <c r="F70" s="203"/>
      <c r="G70" s="203"/>
      <c r="H70" s="205"/>
      <c r="I70" s="205"/>
      <c r="J70" s="199">
        <f>P29</f>
        <v>0.3</v>
      </c>
      <c r="K70" s="200"/>
      <c r="L70" s="205">
        <f>$H$68*J70</f>
        <v>0.12</v>
      </c>
      <c r="M70" s="205"/>
      <c r="N70" s="205"/>
      <c r="O70" s="231" t="s">
        <v>226</v>
      </c>
      <c r="P70" s="231"/>
      <c r="Q70" s="101"/>
    </row>
    <row r="71" spans="2:16368" s="102" customFormat="1" ht="30" customHeight="1" thickTop="1" thickBot="1" x14ac:dyDescent="0.3">
      <c r="B71" s="203" t="s">
        <v>40</v>
      </c>
      <c r="C71" s="203"/>
      <c r="D71" s="203"/>
      <c r="E71" s="203"/>
      <c r="F71" s="203"/>
      <c r="G71" s="203"/>
      <c r="H71" s="205"/>
      <c r="I71" s="205"/>
      <c r="J71" s="199">
        <f>P34</f>
        <v>0.2</v>
      </c>
      <c r="K71" s="200"/>
      <c r="L71" s="205">
        <f>$H$68*J71</f>
        <v>8.0000000000000016E-2</v>
      </c>
      <c r="M71" s="205"/>
      <c r="N71" s="205"/>
      <c r="O71" s="231"/>
      <c r="P71" s="231"/>
      <c r="Q71" s="101"/>
    </row>
    <row r="72" spans="2:16368" s="102" customFormat="1" ht="29.25" customHeight="1" thickTop="1" thickBot="1" x14ac:dyDescent="0.3">
      <c r="B72" s="235" t="s">
        <v>3</v>
      </c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7"/>
      <c r="Q72" s="255"/>
      <c r="R72" s="253"/>
      <c r="S72" s="253"/>
      <c r="T72" s="254"/>
      <c r="U72" s="253"/>
      <c r="V72" s="253"/>
      <c r="W72" s="253"/>
      <c r="X72" s="253"/>
      <c r="Y72" s="253"/>
      <c r="Z72" s="254"/>
      <c r="AA72" s="253"/>
      <c r="AB72" s="253"/>
      <c r="AC72" s="253"/>
      <c r="AD72" s="253"/>
      <c r="AE72" s="253"/>
      <c r="AF72" s="254"/>
      <c r="AG72" s="253"/>
      <c r="AH72" s="253"/>
      <c r="AI72" s="253"/>
      <c r="AJ72" s="253"/>
      <c r="AK72" s="253"/>
      <c r="AL72" s="254"/>
      <c r="AM72" s="253"/>
      <c r="AN72" s="253"/>
      <c r="AO72" s="253"/>
      <c r="AP72" s="253"/>
      <c r="AQ72" s="253"/>
      <c r="AR72" s="254"/>
      <c r="AS72" s="253"/>
      <c r="AT72" s="253"/>
      <c r="AU72" s="253"/>
      <c r="AV72" s="253"/>
      <c r="AW72" s="253"/>
      <c r="AX72" s="254"/>
      <c r="AY72" s="253"/>
      <c r="AZ72" s="253"/>
      <c r="BA72" s="253"/>
      <c r="BB72" s="253"/>
      <c r="BC72" s="253"/>
      <c r="BD72" s="254"/>
      <c r="BE72" s="253"/>
      <c r="BF72" s="253"/>
      <c r="BG72" s="253"/>
      <c r="BH72" s="253"/>
      <c r="BI72" s="253"/>
      <c r="BJ72" s="254"/>
      <c r="BK72" s="253"/>
      <c r="BL72" s="253"/>
      <c r="BM72" s="253"/>
      <c r="BN72" s="253"/>
      <c r="BO72" s="253"/>
      <c r="BP72" s="254"/>
      <c r="BQ72" s="253"/>
      <c r="BR72" s="253"/>
      <c r="BS72" s="253"/>
      <c r="BT72" s="253"/>
      <c r="BU72" s="253"/>
      <c r="BV72" s="254"/>
      <c r="BW72" s="253"/>
      <c r="BX72" s="253"/>
      <c r="BY72" s="253"/>
      <c r="BZ72" s="253"/>
      <c r="CA72" s="253"/>
      <c r="CB72" s="254"/>
      <c r="CC72" s="253"/>
      <c r="CD72" s="253"/>
      <c r="CE72" s="253"/>
      <c r="CF72" s="253"/>
      <c r="CG72" s="253"/>
      <c r="CH72" s="254"/>
      <c r="CI72" s="253"/>
      <c r="CJ72" s="253"/>
      <c r="CK72" s="253"/>
      <c r="CL72" s="253"/>
      <c r="CM72" s="253"/>
      <c r="CN72" s="254"/>
      <c r="CO72" s="253"/>
      <c r="CP72" s="253"/>
      <c r="CQ72" s="253"/>
      <c r="CR72" s="253"/>
      <c r="CS72" s="253"/>
      <c r="CT72" s="254"/>
      <c r="CU72" s="253"/>
      <c r="CV72" s="253"/>
      <c r="CW72" s="253"/>
      <c r="CX72" s="253"/>
      <c r="CY72" s="253"/>
      <c r="CZ72" s="254"/>
      <c r="DA72" s="253"/>
      <c r="DB72" s="253"/>
      <c r="DC72" s="253"/>
      <c r="DD72" s="253"/>
      <c r="DE72" s="253"/>
      <c r="DF72" s="254"/>
      <c r="DG72" s="253"/>
      <c r="DH72" s="253"/>
      <c r="DI72" s="253"/>
      <c r="DJ72" s="253"/>
      <c r="DK72" s="253"/>
      <c r="DL72" s="254"/>
      <c r="DM72" s="253"/>
      <c r="DN72" s="253"/>
      <c r="DO72" s="253"/>
      <c r="DP72" s="253"/>
      <c r="DQ72" s="253"/>
      <c r="DR72" s="254"/>
      <c r="DS72" s="253"/>
      <c r="DT72" s="253"/>
      <c r="DU72" s="253"/>
      <c r="DV72" s="253"/>
      <c r="DW72" s="253"/>
      <c r="DX72" s="254"/>
      <c r="DY72" s="253"/>
      <c r="DZ72" s="253"/>
      <c r="EA72" s="253"/>
      <c r="EB72" s="253"/>
      <c r="EC72" s="253"/>
      <c r="ED72" s="254"/>
      <c r="EE72" s="253"/>
      <c r="EF72" s="253"/>
      <c r="EG72" s="253"/>
      <c r="EH72" s="253"/>
      <c r="EI72" s="253"/>
      <c r="EJ72" s="254"/>
      <c r="EK72" s="253"/>
      <c r="EL72" s="253"/>
      <c r="EM72" s="253"/>
      <c r="EN72" s="253"/>
      <c r="EO72" s="253"/>
      <c r="EP72" s="254"/>
      <c r="EQ72" s="253"/>
      <c r="ER72" s="253"/>
      <c r="ES72" s="253"/>
      <c r="ET72" s="253"/>
      <c r="EU72" s="253"/>
      <c r="EV72" s="254"/>
      <c r="EW72" s="253"/>
      <c r="EX72" s="253"/>
      <c r="EY72" s="253"/>
      <c r="EZ72" s="253"/>
      <c r="FA72" s="253"/>
      <c r="FB72" s="254"/>
      <c r="FC72" s="253"/>
      <c r="FD72" s="253"/>
      <c r="FE72" s="253"/>
      <c r="FF72" s="253"/>
      <c r="FG72" s="253"/>
      <c r="FH72" s="254"/>
      <c r="FI72" s="253"/>
      <c r="FJ72" s="253"/>
      <c r="FK72" s="253"/>
      <c r="FL72" s="253"/>
      <c r="FM72" s="253"/>
      <c r="FN72" s="254"/>
      <c r="FO72" s="253"/>
      <c r="FP72" s="253"/>
      <c r="FQ72" s="253"/>
      <c r="FR72" s="253"/>
      <c r="FS72" s="253"/>
      <c r="FT72" s="254"/>
      <c r="FU72" s="253"/>
      <c r="FV72" s="253"/>
      <c r="FW72" s="253"/>
      <c r="FX72" s="253"/>
      <c r="FY72" s="253"/>
      <c r="FZ72" s="254"/>
      <c r="GA72" s="253"/>
      <c r="GB72" s="253"/>
      <c r="GC72" s="253"/>
      <c r="GD72" s="253"/>
      <c r="GE72" s="253"/>
      <c r="GF72" s="254"/>
      <c r="GG72" s="253"/>
      <c r="GH72" s="253"/>
      <c r="GI72" s="253"/>
      <c r="GJ72" s="253"/>
      <c r="GK72" s="253"/>
      <c r="GL72" s="254"/>
      <c r="GM72" s="253"/>
      <c r="GN72" s="253"/>
      <c r="GO72" s="253"/>
      <c r="GP72" s="253"/>
      <c r="GQ72" s="253"/>
      <c r="GR72" s="254"/>
      <c r="GS72" s="253"/>
      <c r="GT72" s="253"/>
      <c r="GU72" s="253"/>
      <c r="GV72" s="253"/>
      <c r="GW72" s="253"/>
      <c r="GX72" s="254"/>
      <c r="GY72" s="253"/>
      <c r="GZ72" s="253"/>
      <c r="HA72" s="253"/>
      <c r="HB72" s="253"/>
      <c r="HC72" s="253"/>
      <c r="HD72" s="254"/>
      <c r="HE72" s="253"/>
      <c r="HF72" s="253"/>
      <c r="HG72" s="253"/>
      <c r="HH72" s="253"/>
      <c r="HI72" s="253"/>
      <c r="HJ72" s="254"/>
      <c r="HK72" s="253"/>
      <c r="HL72" s="253"/>
      <c r="HM72" s="253"/>
      <c r="HN72" s="253"/>
      <c r="HO72" s="253"/>
      <c r="HP72" s="254"/>
      <c r="HQ72" s="253"/>
      <c r="HR72" s="253"/>
      <c r="HS72" s="253"/>
      <c r="HT72" s="253"/>
      <c r="HU72" s="253"/>
      <c r="HV72" s="254"/>
      <c r="HW72" s="253"/>
      <c r="HX72" s="253"/>
      <c r="HY72" s="253"/>
      <c r="HZ72" s="253"/>
      <c r="IA72" s="253"/>
      <c r="IB72" s="254"/>
      <c r="IC72" s="253"/>
      <c r="ID72" s="253"/>
      <c r="IE72" s="253"/>
      <c r="IF72" s="253"/>
      <c r="IG72" s="253"/>
      <c r="IH72" s="254"/>
      <c r="II72" s="253"/>
      <c r="IJ72" s="253"/>
      <c r="IK72" s="253"/>
      <c r="IL72" s="253"/>
      <c r="IM72" s="253"/>
      <c r="IN72" s="254"/>
      <c r="IO72" s="253"/>
      <c r="IP72" s="253"/>
      <c r="IQ72" s="253"/>
      <c r="IR72" s="253"/>
      <c r="IS72" s="253"/>
      <c r="IT72" s="254"/>
      <c r="IU72" s="253"/>
      <c r="IV72" s="253"/>
      <c r="IW72" s="253"/>
      <c r="IX72" s="253"/>
      <c r="IY72" s="253"/>
      <c r="IZ72" s="254"/>
      <c r="JA72" s="253"/>
      <c r="JB72" s="253"/>
      <c r="JC72" s="253"/>
      <c r="JD72" s="253"/>
      <c r="JE72" s="253"/>
      <c r="JF72" s="254"/>
      <c r="JG72" s="253"/>
      <c r="JH72" s="253"/>
      <c r="JI72" s="253"/>
      <c r="JJ72" s="253"/>
      <c r="JK72" s="253"/>
      <c r="JL72" s="254"/>
      <c r="JM72" s="253"/>
      <c r="JN72" s="253"/>
      <c r="JO72" s="253"/>
      <c r="JP72" s="253"/>
      <c r="JQ72" s="253"/>
      <c r="JR72" s="254"/>
      <c r="JS72" s="253"/>
      <c r="JT72" s="253"/>
      <c r="JU72" s="253"/>
      <c r="JV72" s="253"/>
      <c r="JW72" s="253"/>
      <c r="JX72" s="254"/>
      <c r="JY72" s="253"/>
      <c r="JZ72" s="253"/>
      <c r="KA72" s="253"/>
      <c r="KB72" s="253"/>
      <c r="KC72" s="253"/>
      <c r="KD72" s="254"/>
      <c r="KE72" s="253"/>
      <c r="KF72" s="253"/>
      <c r="KG72" s="253"/>
      <c r="KH72" s="253"/>
      <c r="KI72" s="253"/>
      <c r="KJ72" s="254"/>
      <c r="KK72" s="253"/>
      <c r="KL72" s="253"/>
      <c r="KM72" s="253"/>
      <c r="KN72" s="253"/>
      <c r="KO72" s="253"/>
      <c r="KP72" s="254"/>
      <c r="KQ72" s="253"/>
      <c r="KR72" s="253"/>
      <c r="KS72" s="253"/>
      <c r="KT72" s="253"/>
      <c r="KU72" s="253"/>
      <c r="KV72" s="254"/>
      <c r="KW72" s="253"/>
      <c r="KX72" s="253"/>
      <c r="KY72" s="253"/>
      <c r="KZ72" s="253"/>
      <c r="LA72" s="253"/>
      <c r="LB72" s="254"/>
      <c r="LC72" s="253"/>
      <c r="LD72" s="253"/>
      <c r="LE72" s="253"/>
      <c r="LF72" s="253"/>
      <c r="LG72" s="253"/>
      <c r="LH72" s="254"/>
      <c r="LI72" s="253"/>
      <c r="LJ72" s="253"/>
      <c r="LK72" s="253"/>
      <c r="LL72" s="253"/>
      <c r="LM72" s="253"/>
      <c r="LN72" s="254"/>
      <c r="LO72" s="253"/>
      <c r="LP72" s="253"/>
      <c r="LQ72" s="253"/>
      <c r="LR72" s="253"/>
      <c r="LS72" s="253"/>
      <c r="LT72" s="254"/>
      <c r="LU72" s="253"/>
      <c r="LV72" s="253"/>
      <c r="LW72" s="253"/>
      <c r="LX72" s="253"/>
      <c r="LY72" s="253"/>
      <c r="LZ72" s="254"/>
      <c r="MA72" s="253"/>
      <c r="MB72" s="253"/>
      <c r="MC72" s="253"/>
      <c r="MD72" s="253"/>
      <c r="ME72" s="253"/>
      <c r="MF72" s="254"/>
      <c r="MG72" s="253"/>
      <c r="MH72" s="253"/>
      <c r="MI72" s="253"/>
      <c r="MJ72" s="253"/>
      <c r="MK72" s="253"/>
      <c r="ML72" s="254"/>
      <c r="MM72" s="253"/>
      <c r="MN72" s="253"/>
      <c r="MO72" s="253"/>
      <c r="MP72" s="253"/>
      <c r="MQ72" s="253"/>
      <c r="MR72" s="254"/>
      <c r="MS72" s="253"/>
      <c r="MT72" s="253"/>
      <c r="MU72" s="253"/>
      <c r="MV72" s="253"/>
      <c r="MW72" s="253"/>
      <c r="MX72" s="254"/>
      <c r="MY72" s="253"/>
      <c r="MZ72" s="253"/>
      <c r="NA72" s="253"/>
      <c r="NB72" s="253"/>
      <c r="NC72" s="253"/>
      <c r="ND72" s="254"/>
      <c r="NE72" s="253"/>
      <c r="NF72" s="253"/>
      <c r="NG72" s="253"/>
      <c r="NH72" s="253"/>
      <c r="NI72" s="253"/>
      <c r="NJ72" s="254"/>
      <c r="NK72" s="253"/>
      <c r="NL72" s="253"/>
      <c r="NM72" s="253"/>
      <c r="NN72" s="253"/>
      <c r="NO72" s="253"/>
      <c r="NP72" s="254"/>
      <c r="NQ72" s="253"/>
      <c r="NR72" s="253"/>
      <c r="NS72" s="253"/>
      <c r="NT72" s="253"/>
      <c r="NU72" s="253"/>
      <c r="NV72" s="254"/>
      <c r="NW72" s="253"/>
      <c r="NX72" s="253"/>
      <c r="NY72" s="253"/>
      <c r="NZ72" s="253"/>
      <c r="OA72" s="253"/>
      <c r="OB72" s="254"/>
      <c r="OC72" s="253"/>
      <c r="OD72" s="253"/>
      <c r="OE72" s="253"/>
      <c r="OF72" s="253"/>
      <c r="OG72" s="253"/>
      <c r="OH72" s="254"/>
      <c r="OI72" s="253"/>
      <c r="OJ72" s="253"/>
      <c r="OK72" s="253"/>
      <c r="OL72" s="253"/>
      <c r="OM72" s="253"/>
      <c r="ON72" s="254"/>
      <c r="OO72" s="253"/>
      <c r="OP72" s="253"/>
      <c r="OQ72" s="253"/>
      <c r="OR72" s="253"/>
      <c r="OS72" s="253"/>
      <c r="OT72" s="254"/>
      <c r="OU72" s="253"/>
      <c r="OV72" s="253"/>
      <c r="OW72" s="253"/>
      <c r="OX72" s="253"/>
      <c r="OY72" s="253"/>
      <c r="OZ72" s="254"/>
      <c r="PA72" s="253"/>
      <c r="PB72" s="253"/>
      <c r="PC72" s="253"/>
      <c r="PD72" s="253"/>
      <c r="PE72" s="253"/>
      <c r="PF72" s="254"/>
      <c r="PG72" s="253"/>
      <c r="PH72" s="253"/>
      <c r="PI72" s="253"/>
      <c r="PJ72" s="253"/>
      <c r="PK72" s="253"/>
      <c r="PL72" s="254"/>
      <c r="PM72" s="253"/>
      <c r="PN72" s="253"/>
      <c r="PO72" s="253"/>
      <c r="PP72" s="253"/>
      <c r="PQ72" s="253"/>
      <c r="PR72" s="254"/>
      <c r="PS72" s="253"/>
      <c r="PT72" s="253"/>
      <c r="PU72" s="253"/>
      <c r="PV72" s="253"/>
      <c r="PW72" s="253"/>
      <c r="PX72" s="254"/>
      <c r="PY72" s="253"/>
      <c r="PZ72" s="253"/>
      <c r="QA72" s="253"/>
      <c r="QB72" s="253"/>
      <c r="QC72" s="253"/>
      <c r="QD72" s="254"/>
      <c r="QE72" s="253"/>
      <c r="QF72" s="253"/>
      <c r="QG72" s="253"/>
      <c r="QH72" s="253"/>
      <c r="QI72" s="253"/>
      <c r="QJ72" s="254"/>
      <c r="QK72" s="253"/>
      <c r="QL72" s="253"/>
      <c r="QM72" s="253"/>
      <c r="QN72" s="253"/>
      <c r="QO72" s="253"/>
      <c r="QP72" s="254"/>
      <c r="QQ72" s="253"/>
      <c r="QR72" s="253"/>
      <c r="QS72" s="253"/>
      <c r="QT72" s="253"/>
      <c r="QU72" s="253"/>
      <c r="QV72" s="254"/>
      <c r="QW72" s="253"/>
      <c r="QX72" s="253"/>
      <c r="QY72" s="253"/>
      <c r="QZ72" s="253"/>
      <c r="RA72" s="253"/>
      <c r="RB72" s="254"/>
      <c r="RC72" s="253"/>
      <c r="RD72" s="253"/>
      <c r="RE72" s="253"/>
      <c r="RF72" s="253"/>
      <c r="RG72" s="253"/>
      <c r="RH72" s="254"/>
      <c r="RI72" s="253"/>
      <c r="RJ72" s="253"/>
      <c r="RK72" s="253"/>
      <c r="RL72" s="253"/>
      <c r="RM72" s="253"/>
      <c r="RN72" s="254"/>
      <c r="RO72" s="253"/>
      <c r="RP72" s="253"/>
      <c r="RQ72" s="253"/>
      <c r="RR72" s="253"/>
      <c r="RS72" s="253"/>
      <c r="RT72" s="254"/>
      <c r="RU72" s="253"/>
      <c r="RV72" s="253"/>
      <c r="RW72" s="253"/>
      <c r="RX72" s="253"/>
      <c r="RY72" s="253"/>
      <c r="RZ72" s="254"/>
      <c r="SA72" s="253"/>
      <c r="SB72" s="253"/>
      <c r="SC72" s="253"/>
      <c r="SD72" s="253"/>
      <c r="SE72" s="253"/>
      <c r="SF72" s="254"/>
      <c r="SG72" s="253"/>
      <c r="SH72" s="253"/>
      <c r="SI72" s="253"/>
      <c r="SJ72" s="253"/>
      <c r="SK72" s="253"/>
      <c r="SL72" s="254"/>
      <c r="SM72" s="253"/>
      <c r="SN72" s="253"/>
      <c r="SO72" s="253"/>
      <c r="SP72" s="253"/>
      <c r="SQ72" s="253"/>
      <c r="SR72" s="254"/>
      <c r="SS72" s="253"/>
      <c r="ST72" s="253"/>
      <c r="SU72" s="253"/>
      <c r="SV72" s="253"/>
      <c r="SW72" s="253"/>
      <c r="SX72" s="254"/>
      <c r="SY72" s="253"/>
      <c r="SZ72" s="253"/>
      <c r="TA72" s="253"/>
      <c r="TB72" s="253"/>
      <c r="TC72" s="253"/>
      <c r="TD72" s="254"/>
      <c r="TE72" s="253"/>
      <c r="TF72" s="253"/>
      <c r="TG72" s="253"/>
      <c r="TH72" s="253"/>
      <c r="TI72" s="253"/>
      <c r="TJ72" s="254"/>
      <c r="TK72" s="253"/>
      <c r="TL72" s="253"/>
      <c r="TM72" s="253"/>
      <c r="TN72" s="253"/>
      <c r="TO72" s="253"/>
      <c r="TP72" s="254"/>
      <c r="TQ72" s="253"/>
      <c r="TR72" s="253"/>
      <c r="TS72" s="253"/>
      <c r="TT72" s="253"/>
      <c r="TU72" s="253"/>
      <c r="TV72" s="254"/>
      <c r="TW72" s="253"/>
      <c r="TX72" s="253"/>
      <c r="TY72" s="253"/>
      <c r="TZ72" s="253"/>
      <c r="UA72" s="253"/>
      <c r="UB72" s="254"/>
      <c r="UC72" s="253"/>
      <c r="UD72" s="253"/>
      <c r="UE72" s="253"/>
      <c r="UF72" s="253"/>
      <c r="UG72" s="253"/>
      <c r="UH72" s="254"/>
      <c r="UI72" s="253"/>
      <c r="UJ72" s="253"/>
      <c r="UK72" s="253"/>
      <c r="UL72" s="253"/>
      <c r="UM72" s="253"/>
      <c r="UN72" s="254"/>
      <c r="UO72" s="253"/>
      <c r="UP72" s="253"/>
      <c r="UQ72" s="253"/>
      <c r="UR72" s="253"/>
      <c r="US72" s="253"/>
      <c r="UT72" s="254"/>
      <c r="UU72" s="253"/>
      <c r="UV72" s="253"/>
      <c r="UW72" s="253"/>
      <c r="UX72" s="253"/>
      <c r="UY72" s="253"/>
      <c r="UZ72" s="254"/>
      <c r="VA72" s="253"/>
      <c r="VB72" s="253"/>
      <c r="VC72" s="253"/>
      <c r="VD72" s="253"/>
      <c r="VE72" s="253"/>
      <c r="VF72" s="254"/>
      <c r="VG72" s="253"/>
      <c r="VH72" s="253"/>
      <c r="VI72" s="253"/>
      <c r="VJ72" s="253"/>
      <c r="VK72" s="253"/>
      <c r="VL72" s="254"/>
      <c r="VM72" s="253"/>
      <c r="VN72" s="253"/>
      <c r="VO72" s="253"/>
      <c r="VP72" s="253"/>
      <c r="VQ72" s="253"/>
      <c r="VR72" s="254"/>
      <c r="VS72" s="253"/>
      <c r="VT72" s="253"/>
      <c r="VU72" s="253"/>
      <c r="VV72" s="253"/>
      <c r="VW72" s="253"/>
      <c r="VX72" s="254"/>
      <c r="VY72" s="253"/>
      <c r="VZ72" s="253"/>
      <c r="WA72" s="253"/>
      <c r="WB72" s="253"/>
      <c r="WC72" s="253"/>
      <c r="WD72" s="254"/>
      <c r="WE72" s="253"/>
      <c r="WF72" s="253"/>
      <c r="WG72" s="253"/>
      <c r="WH72" s="253"/>
      <c r="WI72" s="253"/>
      <c r="WJ72" s="254"/>
      <c r="WK72" s="253"/>
      <c r="WL72" s="253"/>
      <c r="WM72" s="253"/>
      <c r="WN72" s="253"/>
      <c r="WO72" s="253"/>
      <c r="WP72" s="254"/>
      <c r="WQ72" s="253"/>
      <c r="WR72" s="253"/>
      <c r="WS72" s="253"/>
      <c r="WT72" s="253"/>
      <c r="WU72" s="253"/>
      <c r="WV72" s="254"/>
      <c r="WW72" s="253"/>
      <c r="WX72" s="253"/>
      <c r="WY72" s="253"/>
      <c r="WZ72" s="253"/>
      <c r="XA72" s="253"/>
      <c r="XB72" s="254"/>
      <c r="XC72" s="253"/>
      <c r="XD72" s="253"/>
      <c r="XE72" s="253"/>
      <c r="XF72" s="253"/>
      <c r="XG72" s="253"/>
      <c r="XH72" s="254"/>
      <c r="XI72" s="253"/>
      <c r="XJ72" s="253"/>
      <c r="XK72" s="253"/>
      <c r="XL72" s="253"/>
      <c r="XM72" s="253"/>
      <c r="XN72" s="254"/>
      <c r="XO72" s="253"/>
      <c r="XP72" s="253"/>
      <c r="XQ72" s="253"/>
      <c r="XR72" s="253"/>
      <c r="XS72" s="253"/>
      <c r="XT72" s="254"/>
      <c r="XU72" s="253"/>
      <c r="XV72" s="253"/>
      <c r="XW72" s="253"/>
      <c r="XX72" s="253"/>
      <c r="XY72" s="253"/>
      <c r="XZ72" s="254"/>
      <c r="YA72" s="253"/>
      <c r="YB72" s="253"/>
      <c r="YC72" s="253"/>
      <c r="YD72" s="253"/>
      <c r="YE72" s="253"/>
      <c r="YF72" s="254"/>
      <c r="YG72" s="253"/>
      <c r="YH72" s="253"/>
      <c r="YI72" s="253"/>
      <c r="YJ72" s="253"/>
      <c r="YK72" s="253"/>
      <c r="YL72" s="254"/>
      <c r="YM72" s="253"/>
      <c r="YN72" s="253"/>
      <c r="YO72" s="253"/>
      <c r="YP72" s="253"/>
      <c r="YQ72" s="253"/>
      <c r="YR72" s="254"/>
      <c r="YS72" s="253"/>
      <c r="YT72" s="253"/>
      <c r="YU72" s="253"/>
      <c r="YV72" s="253"/>
      <c r="YW72" s="253"/>
      <c r="YX72" s="254"/>
      <c r="YY72" s="253"/>
      <c r="YZ72" s="253"/>
      <c r="ZA72" s="253"/>
      <c r="ZB72" s="253"/>
      <c r="ZC72" s="253"/>
      <c r="ZD72" s="254"/>
      <c r="ZE72" s="253"/>
      <c r="ZF72" s="253"/>
      <c r="ZG72" s="253"/>
      <c r="ZH72" s="253"/>
      <c r="ZI72" s="253"/>
      <c r="ZJ72" s="254"/>
      <c r="ZK72" s="253"/>
      <c r="ZL72" s="253"/>
      <c r="ZM72" s="253"/>
      <c r="ZN72" s="253"/>
      <c r="ZO72" s="253"/>
      <c r="ZP72" s="254"/>
      <c r="ZQ72" s="253"/>
      <c r="ZR72" s="253"/>
      <c r="ZS72" s="253"/>
      <c r="ZT72" s="253"/>
      <c r="ZU72" s="253"/>
      <c r="ZV72" s="254"/>
      <c r="ZW72" s="253"/>
      <c r="ZX72" s="253"/>
      <c r="ZY72" s="253"/>
      <c r="ZZ72" s="253"/>
      <c r="AAA72" s="253"/>
      <c r="AAB72" s="254"/>
      <c r="AAC72" s="253"/>
      <c r="AAD72" s="253"/>
      <c r="AAE72" s="253"/>
      <c r="AAF72" s="253"/>
      <c r="AAG72" s="253"/>
      <c r="AAH72" s="254"/>
      <c r="AAI72" s="253"/>
      <c r="AAJ72" s="253"/>
      <c r="AAK72" s="253"/>
      <c r="AAL72" s="253"/>
      <c r="AAM72" s="253"/>
      <c r="AAN72" s="254"/>
      <c r="AAO72" s="253"/>
      <c r="AAP72" s="253"/>
      <c r="AAQ72" s="253"/>
      <c r="AAR72" s="253"/>
      <c r="AAS72" s="253"/>
      <c r="AAT72" s="254"/>
      <c r="AAU72" s="253"/>
      <c r="AAV72" s="253"/>
      <c r="AAW72" s="253"/>
      <c r="AAX72" s="253"/>
      <c r="AAY72" s="253"/>
      <c r="AAZ72" s="254"/>
      <c r="ABA72" s="253"/>
      <c r="ABB72" s="253"/>
      <c r="ABC72" s="253"/>
      <c r="ABD72" s="253"/>
      <c r="ABE72" s="253"/>
      <c r="ABF72" s="254"/>
      <c r="ABG72" s="253"/>
      <c r="ABH72" s="253"/>
      <c r="ABI72" s="253"/>
      <c r="ABJ72" s="253"/>
      <c r="ABK72" s="253"/>
      <c r="ABL72" s="254"/>
      <c r="ABM72" s="253"/>
      <c r="ABN72" s="253"/>
      <c r="ABO72" s="253"/>
      <c r="ABP72" s="253"/>
      <c r="ABQ72" s="253"/>
      <c r="ABR72" s="254"/>
      <c r="ABS72" s="253"/>
      <c r="ABT72" s="253"/>
      <c r="ABU72" s="253"/>
      <c r="ABV72" s="253"/>
      <c r="ABW72" s="253"/>
      <c r="ABX72" s="254"/>
      <c r="ABY72" s="253"/>
      <c r="ABZ72" s="253"/>
      <c r="ACA72" s="253"/>
      <c r="ACB72" s="253"/>
      <c r="ACC72" s="253"/>
      <c r="ACD72" s="254"/>
      <c r="ACE72" s="253"/>
      <c r="ACF72" s="253"/>
      <c r="ACG72" s="253"/>
      <c r="ACH72" s="253"/>
      <c r="ACI72" s="253"/>
      <c r="ACJ72" s="254"/>
      <c r="ACK72" s="253"/>
      <c r="ACL72" s="253"/>
      <c r="ACM72" s="253"/>
      <c r="ACN72" s="253"/>
      <c r="ACO72" s="253"/>
      <c r="ACP72" s="254"/>
      <c r="ACQ72" s="253"/>
      <c r="ACR72" s="253"/>
      <c r="ACS72" s="253"/>
      <c r="ACT72" s="253"/>
      <c r="ACU72" s="253"/>
      <c r="ACV72" s="254"/>
      <c r="ACW72" s="253"/>
      <c r="ACX72" s="253"/>
      <c r="ACY72" s="253"/>
      <c r="ACZ72" s="253"/>
      <c r="ADA72" s="253"/>
      <c r="ADB72" s="254"/>
      <c r="ADC72" s="253"/>
      <c r="ADD72" s="253"/>
      <c r="ADE72" s="253"/>
      <c r="ADF72" s="253"/>
      <c r="ADG72" s="253"/>
      <c r="ADH72" s="254"/>
      <c r="ADI72" s="253"/>
      <c r="ADJ72" s="253"/>
      <c r="ADK72" s="253"/>
      <c r="ADL72" s="253"/>
      <c r="ADM72" s="253"/>
      <c r="ADN72" s="254"/>
      <c r="ADO72" s="253"/>
      <c r="ADP72" s="253"/>
      <c r="ADQ72" s="253"/>
      <c r="ADR72" s="253"/>
      <c r="ADS72" s="253"/>
      <c r="ADT72" s="254"/>
      <c r="ADU72" s="253"/>
      <c r="ADV72" s="253"/>
      <c r="ADW72" s="253"/>
      <c r="ADX72" s="253"/>
      <c r="ADY72" s="253"/>
      <c r="ADZ72" s="254"/>
      <c r="AEA72" s="253"/>
      <c r="AEB72" s="253"/>
      <c r="AEC72" s="253"/>
      <c r="AED72" s="253"/>
      <c r="AEE72" s="253"/>
      <c r="AEF72" s="254"/>
      <c r="AEG72" s="253"/>
      <c r="AEH72" s="253"/>
      <c r="AEI72" s="253"/>
      <c r="AEJ72" s="253"/>
      <c r="AEK72" s="253"/>
      <c r="AEL72" s="254"/>
      <c r="AEM72" s="253"/>
      <c r="AEN72" s="253"/>
      <c r="AEO72" s="253"/>
      <c r="AEP72" s="253"/>
      <c r="AEQ72" s="253"/>
      <c r="AER72" s="254"/>
      <c r="AES72" s="253"/>
      <c r="AET72" s="253"/>
      <c r="AEU72" s="253"/>
      <c r="AEV72" s="253"/>
      <c r="AEW72" s="253"/>
      <c r="AEX72" s="254"/>
      <c r="AEY72" s="253"/>
      <c r="AEZ72" s="253"/>
      <c r="AFA72" s="253"/>
      <c r="AFB72" s="253"/>
      <c r="AFC72" s="253"/>
      <c r="AFD72" s="254"/>
      <c r="AFE72" s="253"/>
      <c r="AFF72" s="253"/>
      <c r="AFG72" s="253"/>
      <c r="AFH72" s="253"/>
      <c r="AFI72" s="253"/>
      <c r="AFJ72" s="254"/>
      <c r="AFK72" s="253"/>
      <c r="AFL72" s="253"/>
      <c r="AFM72" s="253"/>
      <c r="AFN72" s="253"/>
      <c r="AFO72" s="253"/>
      <c r="AFP72" s="254"/>
      <c r="AFQ72" s="253"/>
      <c r="AFR72" s="253"/>
      <c r="AFS72" s="253"/>
      <c r="AFT72" s="253"/>
      <c r="AFU72" s="253"/>
      <c r="AFV72" s="254"/>
      <c r="AFW72" s="253"/>
      <c r="AFX72" s="253"/>
      <c r="AFY72" s="253"/>
      <c r="AFZ72" s="253"/>
      <c r="AGA72" s="253"/>
      <c r="AGB72" s="254"/>
      <c r="AGC72" s="253"/>
      <c r="AGD72" s="253"/>
      <c r="AGE72" s="253"/>
      <c r="AGF72" s="253"/>
      <c r="AGG72" s="253"/>
      <c r="AGH72" s="254"/>
      <c r="AGI72" s="253"/>
      <c r="AGJ72" s="253"/>
      <c r="AGK72" s="253"/>
      <c r="AGL72" s="253"/>
      <c r="AGM72" s="253"/>
      <c r="AGN72" s="254"/>
      <c r="AGO72" s="253"/>
      <c r="AGP72" s="253"/>
      <c r="AGQ72" s="253"/>
      <c r="AGR72" s="253"/>
      <c r="AGS72" s="253"/>
      <c r="AGT72" s="254"/>
      <c r="AGU72" s="253"/>
      <c r="AGV72" s="253"/>
      <c r="AGW72" s="253"/>
      <c r="AGX72" s="253"/>
      <c r="AGY72" s="253"/>
      <c r="AGZ72" s="254"/>
      <c r="AHA72" s="253"/>
      <c r="AHB72" s="253"/>
      <c r="AHC72" s="253"/>
      <c r="AHD72" s="253"/>
      <c r="AHE72" s="253"/>
      <c r="AHF72" s="254"/>
      <c r="AHG72" s="253"/>
      <c r="AHH72" s="253"/>
      <c r="AHI72" s="253"/>
      <c r="AHJ72" s="253"/>
      <c r="AHK72" s="253"/>
      <c r="AHL72" s="254"/>
      <c r="AHM72" s="253"/>
      <c r="AHN72" s="253"/>
      <c r="AHO72" s="253"/>
      <c r="AHP72" s="253"/>
      <c r="AHQ72" s="253"/>
      <c r="AHR72" s="254"/>
      <c r="AHS72" s="253"/>
      <c r="AHT72" s="253"/>
      <c r="AHU72" s="253"/>
      <c r="AHV72" s="253"/>
      <c r="AHW72" s="253"/>
      <c r="AHX72" s="254"/>
      <c r="AHY72" s="253"/>
      <c r="AHZ72" s="253"/>
      <c r="AIA72" s="253"/>
      <c r="AIB72" s="253"/>
      <c r="AIC72" s="253"/>
      <c r="AID72" s="254"/>
      <c r="AIE72" s="253"/>
      <c r="AIF72" s="253"/>
      <c r="AIG72" s="253"/>
      <c r="AIH72" s="253"/>
      <c r="AII72" s="253"/>
      <c r="AIJ72" s="254"/>
      <c r="AIK72" s="253"/>
      <c r="AIL72" s="253"/>
      <c r="AIM72" s="253"/>
      <c r="AIN72" s="253"/>
      <c r="AIO72" s="253"/>
      <c r="AIP72" s="254"/>
      <c r="AIQ72" s="253"/>
      <c r="AIR72" s="253"/>
      <c r="AIS72" s="253"/>
      <c r="AIT72" s="253"/>
      <c r="AIU72" s="253"/>
      <c r="AIV72" s="254"/>
      <c r="AIW72" s="253"/>
      <c r="AIX72" s="253"/>
      <c r="AIY72" s="253"/>
      <c r="AIZ72" s="253"/>
      <c r="AJA72" s="253"/>
      <c r="AJB72" s="254"/>
      <c r="AJC72" s="253"/>
      <c r="AJD72" s="253"/>
      <c r="AJE72" s="253"/>
      <c r="AJF72" s="253"/>
      <c r="AJG72" s="253"/>
      <c r="AJH72" s="254"/>
      <c r="AJI72" s="253"/>
      <c r="AJJ72" s="253"/>
      <c r="AJK72" s="253"/>
      <c r="AJL72" s="253"/>
      <c r="AJM72" s="253"/>
      <c r="AJN72" s="254"/>
      <c r="AJO72" s="253"/>
      <c r="AJP72" s="253"/>
      <c r="AJQ72" s="253"/>
      <c r="AJR72" s="253"/>
      <c r="AJS72" s="253"/>
      <c r="AJT72" s="254"/>
      <c r="AJU72" s="253"/>
      <c r="AJV72" s="253"/>
      <c r="AJW72" s="253"/>
      <c r="AJX72" s="253"/>
      <c r="AJY72" s="253"/>
      <c r="AJZ72" s="254"/>
      <c r="AKA72" s="253"/>
      <c r="AKB72" s="253"/>
      <c r="AKC72" s="253"/>
      <c r="AKD72" s="253"/>
      <c r="AKE72" s="253"/>
      <c r="AKF72" s="254"/>
      <c r="AKG72" s="253"/>
      <c r="AKH72" s="253"/>
      <c r="AKI72" s="253"/>
      <c r="AKJ72" s="253"/>
      <c r="AKK72" s="253"/>
      <c r="AKL72" s="254"/>
      <c r="AKM72" s="253"/>
      <c r="AKN72" s="253"/>
      <c r="AKO72" s="253"/>
      <c r="AKP72" s="253"/>
      <c r="AKQ72" s="253"/>
      <c r="AKR72" s="254"/>
      <c r="AKS72" s="253"/>
      <c r="AKT72" s="253"/>
      <c r="AKU72" s="253"/>
      <c r="AKV72" s="253"/>
      <c r="AKW72" s="253"/>
      <c r="AKX72" s="254"/>
      <c r="AKY72" s="253"/>
      <c r="AKZ72" s="253"/>
      <c r="ALA72" s="253"/>
      <c r="ALB72" s="253"/>
      <c r="ALC72" s="253"/>
      <c r="ALD72" s="254"/>
      <c r="ALE72" s="253"/>
      <c r="ALF72" s="253"/>
      <c r="ALG72" s="253"/>
      <c r="ALH72" s="253"/>
      <c r="ALI72" s="253"/>
      <c r="ALJ72" s="254"/>
      <c r="ALK72" s="253"/>
      <c r="ALL72" s="253"/>
      <c r="ALM72" s="253"/>
      <c r="ALN72" s="253"/>
      <c r="ALO72" s="253"/>
      <c r="ALP72" s="254"/>
      <c r="ALQ72" s="253"/>
      <c r="ALR72" s="253"/>
      <c r="ALS72" s="253"/>
      <c r="ALT72" s="253"/>
      <c r="ALU72" s="253"/>
      <c r="ALV72" s="254"/>
      <c r="ALW72" s="253"/>
      <c r="ALX72" s="253"/>
      <c r="ALY72" s="253"/>
      <c r="ALZ72" s="253"/>
      <c r="AMA72" s="253"/>
      <c r="AMB72" s="254"/>
      <c r="AMC72" s="253"/>
      <c r="AMD72" s="253"/>
      <c r="AME72" s="253"/>
      <c r="AMF72" s="253"/>
      <c r="AMG72" s="253"/>
      <c r="AMH72" s="254"/>
      <c r="AMI72" s="253"/>
      <c r="AMJ72" s="253"/>
      <c r="AMK72" s="253"/>
      <c r="AML72" s="253"/>
      <c r="AMM72" s="253"/>
      <c r="AMN72" s="254"/>
      <c r="AMO72" s="253"/>
      <c r="AMP72" s="253"/>
      <c r="AMQ72" s="253"/>
      <c r="AMR72" s="253"/>
      <c r="AMS72" s="253"/>
      <c r="AMT72" s="254"/>
      <c r="AMU72" s="253"/>
      <c r="AMV72" s="253"/>
      <c r="AMW72" s="253"/>
      <c r="AMX72" s="253"/>
      <c r="AMY72" s="253"/>
      <c r="AMZ72" s="254"/>
      <c r="ANA72" s="253"/>
      <c r="ANB72" s="253"/>
      <c r="ANC72" s="253"/>
      <c r="AND72" s="253"/>
      <c r="ANE72" s="253"/>
      <c r="ANF72" s="254"/>
      <c r="ANG72" s="253"/>
      <c r="ANH72" s="253"/>
      <c r="ANI72" s="253"/>
      <c r="ANJ72" s="253"/>
      <c r="ANK72" s="253"/>
      <c r="ANL72" s="254"/>
      <c r="ANM72" s="253"/>
      <c r="ANN72" s="253"/>
      <c r="ANO72" s="253"/>
      <c r="ANP72" s="253"/>
      <c r="ANQ72" s="253"/>
      <c r="ANR72" s="254"/>
      <c r="ANS72" s="253"/>
      <c r="ANT72" s="253"/>
      <c r="ANU72" s="253"/>
      <c r="ANV72" s="253"/>
      <c r="ANW72" s="253"/>
      <c r="ANX72" s="254"/>
      <c r="ANY72" s="253"/>
      <c r="ANZ72" s="253"/>
      <c r="AOA72" s="253"/>
      <c r="AOB72" s="253"/>
      <c r="AOC72" s="253"/>
      <c r="AOD72" s="254"/>
      <c r="AOE72" s="253"/>
      <c r="AOF72" s="253"/>
      <c r="AOG72" s="253"/>
      <c r="AOH72" s="253"/>
      <c r="AOI72" s="253"/>
      <c r="AOJ72" s="254"/>
      <c r="AOK72" s="253"/>
      <c r="AOL72" s="253"/>
      <c r="AOM72" s="253"/>
      <c r="AON72" s="253"/>
      <c r="AOO72" s="253"/>
      <c r="AOP72" s="254"/>
      <c r="AOQ72" s="253"/>
      <c r="AOR72" s="253"/>
      <c r="AOS72" s="253"/>
      <c r="AOT72" s="253"/>
      <c r="AOU72" s="253"/>
      <c r="AOV72" s="254"/>
      <c r="AOW72" s="253"/>
      <c r="AOX72" s="253"/>
      <c r="AOY72" s="253"/>
      <c r="AOZ72" s="253"/>
      <c r="APA72" s="253"/>
      <c r="APB72" s="254"/>
      <c r="APC72" s="253"/>
      <c r="APD72" s="253"/>
      <c r="APE72" s="253"/>
      <c r="APF72" s="253"/>
      <c r="APG72" s="253"/>
      <c r="APH72" s="254"/>
      <c r="API72" s="253"/>
      <c r="APJ72" s="253"/>
      <c r="APK72" s="253"/>
      <c r="APL72" s="253"/>
      <c r="APM72" s="253"/>
      <c r="APN72" s="254"/>
      <c r="APO72" s="253"/>
      <c r="APP72" s="253"/>
      <c r="APQ72" s="253"/>
      <c r="APR72" s="253"/>
      <c r="APS72" s="253"/>
      <c r="APT72" s="254"/>
      <c r="APU72" s="253"/>
      <c r="APV72" s="253"/>
      <c r="APW72" s="253"/>
      <c r="APX72" s="253"/>
      <c r="APY72" s="253"/>
      <c r="APZ72" s="254"/>
      <c r="AQA72" s="253"/>
      <c r="AQB72" s="253"/>
      <c r="AQC72" s="253"/>
      <c r="AQD72" s="253"/>
      <c r="AQE72" s="253"/>
      <c r="AQF72" s="254"/>
      <c r="AQG72" s="253"/>
      <c r="AQH72" s="253"/>
      <c r="AQI72" s="253"/>
      <c r="AQJ72" s="253"/>
      <c r="AQK72" s="253"/>
      <c r="AQL72" s="254"/>
      <c r="AQM72" s="253"/>
      <c r="AQN72" s="253"/>
      <c r="AQO72" s="253"/>
      <c r="AQP72" s="253"/>
      <c r="AQQ72" s="253"/>
      <c r="AQR72" s="254"/>
      <c r="AQS72" s="253"/>
      <c r="AQT72" s="253"/>
      <c r="AQU72" s="253"/>
      <c r="AQV72" s="253"/>
      <c r="AQW72" s="253"/>
      <c r="AQX72" s="254"/>
      <c r="AQY72" s="253"/>
      <c r="AQZ72" s="253"/>
      <c r="ARA72" s="253"/>
      <c r="ARB72" s="253"/>
      <c r="ARC72" s="253"/>
      <c r="ARD72" s="254"/>
      <c r="ARE72" s="253"/>
      <c r="ARF72" s="253"/>
      <c r="ARG72" s="253"/>
      <c r="ARH72" s="253"/>
      <c r="ARI72" s="253"/>
      <c r="ARJ72" s="254"/>
      <c r="ARK72" s="253"/>
      <c r="ARL72" s="253"/>
      <c r="ARM72" s="253"/>
      <c r="ARN72" s="253"/>
      <c r="ARO72" s="253"/>
      <c r="ARP72" s="254"/>
      <c r="ARQ72" s="253"/>
      <c r="ARR72" s="253"/>
      <c r="ARS72" s="253"/>
      <c r="ART72" s="253"/>
      <c r="ARU72" s="253"/>
      <c r="ARV72" s="254"/>
      <c r="ARW72" s="253"/>
      <c r="ARX72" s="253"/>
      <c r="ARY72" s="253"/>
      <c r="ARZ72" s="253"/>
      <c r="ASA72" s="253"/>
      <c r="ASB72" s="254"/>
      <c r="ASC72" s="253"/>
      <c r="ASD72" s="253"/>
      <c r="ASE72" s="253"/>
      <c r="ASF72" s="253"/>
      <c r="ASG72" s="253"/>
      <c r="ASH72" s="254"/>
      <c r="ASI72" s="253"/>
      <c r="ASJ72" s="253"/>
      <c r="ASK72" s="253"/>
      <c r="ASL72" s="253"/>
      <c r="ASM72" s="253"/>
      <c r="ASN72" s="254"/>
      <c r="ASO72" s="253"/>
      <c r="ASP72" s="253"/>
      <c r="ASQ72" s="253"/>
      <c r="ASR72" s="253"/>
      <c r="ASS72" s="253"/>
      <c r="AST72" s="254"/>
      <c r="ASU72" s="253"/>
      <c r="ASV72" s="253"/>
      <c r="ASW72" s="253"/>
      <c r="ASX72" s="253"/>
      <c r="ASY72" s="253"/>
      <c r="ASZ72" s="254"/>
      <c r="ATA72" s="253"/>
      <c r="ATB72" s="253"/>
      <c r="ATC72" s="253"/>
      <c r="ATD72" s="253"/>
      <c r="ATE72" s="253"/>
      <c r="ATF72" s="254"/>
      <c r="ATG72" s="253"/>
      <c r="ATH72" s="253"/>
      <c r="ATI72" s="253"/>
      <c r="ATJ72" s="253"/>
      <c r="ATK72" s="253"/>
      <c r="ATL72" s="254"/>
      <c r="ATM72" s="253"/>
      <c r="ATN72" s="253"/>
      <c r="ATO72" s="253"/>
      <c r="ATP72" s="253"/>
      <c r="ATQ72" s="253"/>
      <c r="ATR72" s="254"/>
      <c r="ATS72" s="253"/>
      <c r="ATT72" s="253"/>
      <c r="ATU72" s="253"/>
      <c r="ATV72" s="253"/>
      <c r="ATW72" s="253"/>
      <c r="ATX72" s="254"/>
      <c r="ATY72" s="253"/>
      <c r="ATZ72" s="253"/>
      <c r="AUA72" s="253"/>
      <c r="AUB72" s="253"/>
      <c r="AUC72" s="253"/>
      <c r="AUD72" s="254"/>
      <c r="AUE72" s="253"/>
      <c r="AUF72" s="253"/>
      <c r="AUG72" s="253"/>
      <c r="AUH72" s="253"/>
      <c r="AUI72" s="253"/>
      <c r="AUJ72" s="254"/>
      <c r="AUK72" s="253"/>
      <c r="AUL72" s="253"/>
      <c r="AUM72" s="253"/>
      <c r="AUN72" s="253"/>
      <c r="AUO72" s="253"/>
      <c r="AUP72" s="254"/>
      <c r="AUQ72" s="253"/>
      <c r="AUR72" s="253"/>
      <c r="AUS72" s="253"/>
      <c r="AUT72" s="253"/>
      <c r="AUU72" s="253"/>
      <c r="AUV72" s="254"/>
      <c r="AUW72" s="253"/>
      <c r="AUX72" s="253"/>
      <c r="AUY72" s="253"/>
      <c r="AUZ72" s="253"/>
      <c r="AVA72" s="253"/>
      <c r="AVB72" s="254"/>
      <c r="AVC72" s="253"/>
      <c r="AVD72" s="253"/>
      <c r="AVE72" s="253"/>
      <c r="AVF72" s="253"/>
      <c r="AVG72" s="253"/>
      <c r="AVH72" s="254"/>
      <c r="AVI72" s="253"/>
      <c r="AVJ72" s="253"/>
      <c r="AVK72" s="253"/>
      <c r="AVL72" s="253"/>
      <c r="AVM72" s="253"/>
      <c r="AVN72" s="254"/>
      <c r="AVO72" s="253"/>
      <c r="AVP72" s="253"/>
      <c r="AVQ72" s="253"/>
      <c r="AVR72" s="253"/>
      <c r="AVS72" s="253"/>
      <c r="AVT72" s="254"/>
      <c r="AVU72" s="253"/>
      <c r="AVV72" s="253"/>
      <c r="AVW72" s="253"/>
      <c r="AVX72" s="253"/>
      <c r="AVY72" s="253"/>
      <c r="AVZ72" s="254"/>
      <c r="AWA72" s="253"/>
      <c r="AWB72" s="253"/>
      <c r="AWC72" s="253"/>
      <c r="AWD72" s="253"/>
      <c r="AWE72" s="253"/>
      <c r="AWF72" s="254"/>
      <c r="AWG72" s="253"/>
      <c r="AWH72" s="253"/>
      <c r="AWI72" s="253"/>
      <c r="AWJ72" s="253"/>
      <c r="AWK72" s="253"/>
      <c r="AWL72" s="254"/>
      <c r="AWM72" s="253"/>
      <c r="AWN72" s="253"/>
      <c r="AWO72" s="253"/>
      <c r="AWP72" s="253"/>
      <c r="AWQ72" s="253"/>
      <c r="AWR72" s="254"/>
      <c r="AWS72" s="253"/>
      <c r="AWT72" s="253"/>
      <c r="AWU72" s="253"/>
      <c r="AWV72" s="253"/>
      <c r="AWW72" s="253"/>
      <c r="AWX72" s="254"/>
      <c r="AWY72" s="253"/>
      <c r="AWZ72" s="253"/>
      <c r="AXA72" s="253"/>
      <c r="AXB72" s="253"/>
      <c r="AXC72" s="253"/>
      <c r="AXD72" s="254"/>
      <c r="AXE72" s="253"/>
      <c r="AXF72" s="253"/>
      <c r="AXG72" s="253"/>
      <c r="AXH72" s="253"/>
      <c r="AXI72" s="253"/>
      <c r="AXJ72" s="254"/>
      <c r="AXK72" s="253"/>
      <c r="AXL72" s="253"/>
      <c r="AXM72" s="253"/>
      <c r="AXN72" s="253"/>
      <c r="AXO72" s="253"/>
      <c r="AXP72" s="254"/>
      <c r="AXQ72" s="253"/>
      <c r="AXR72" s="253"/>
      <c r="AXS72" s="253"/>
      <c r="AXT72" s="253"/>
      <c r="AXU72" s="253"/>
      <c r="AXV72" s="254"/>
      <c r="AXW72" s="253"/>
      <c r="AXX72" s="253"/>
      <c r="AXY72" s="253"/>
      <c r="AXZ72" s="253"/>
      <c r="AYA72" s="253"/>
      <c r="AYB72" s="254"/>
      <c r="AYC72" s="253"/>
      <c r="AYD72" s="253"/>
      <c r="AYE72" s="253"/>
      <c r="AYF72" s="253"/>
      <c r="AYG72" s="253"/>
      <c r="AYH72" s="254"/>
      <c r="AYI72" s="253"/>
      <c r="AYJ72" s="253"/>
      <c r="AYK72" s="253"/>
      <c r="AYL72" s="253"/>
      <c r="AYM72" s="253"/>
      <c r="AYN72" s="254"/>
      <c r="AYO72" s="253"/>
      <c r="AYP72" s="253"/>
      <c r="AYQ72" s="253"/>
      <c r="AYR72" s="253"/>
      <c r="AYS72" s="253"/>
      <c r="AYT72" s="254"/>
      <c r="AYU72" s="253"/>
      <c r="AYV72" s="253"/>
      <c r="AYW72" s="253"/>
      <c r="AYX72" s="253"/>
      <c r="AYY72" s="253"/>
      <c r="AYZ72" s="254"/>
      <c r="AZA72" s="253"/>
      <c r="AZB72" s="253"/>
      <c r="AZC72" s="253"/>
      <c r="AZD72" s="253"/>
      <c r="AZE72" s="253"/>
      <c r="AZF72" s="254"/>
      <c r="AZG72" s="253"/>
      <c r="AZH72" s="253"/>
      <c r="AZI72" s="253"/>
      <c r="AZJ72" s="253"/>
      <c r="AZK72" s="253"/>
      <c r="AZL72" s="254"/>
      <c r="AZM72" s="253"/>
      <c r="AZN72" s="253"/>
      <c r="AZO72" s="253"/>
      <c r="AZP72" s="253"/>
      <c r="AZQ72" s="253"/>
      <c r="AZR72" s="254"/>
      <c r="AZS72" s="253"/>
      <c r="AZT72" s="253"/>
      <c r="AZU72" s="253"/>
      <c r="AZV72" s="253"/>
      <c r="AZW72" s="253"/>
      <c r="AZX72" s="254"/>
      <c r="AZY72" s="253"/>
      <c r="AZZ72" s="253"/>
      <c r="BAA72" s="253"/>
      <c r="BAB72" s="253"/>
      <c r="BAC72" s="253"/>
      <c r="BAD72" s="254"/>
      <c r="BAE72" s="253"/>
      <c r="BAF72" s="253"/>
      <c r="BAG72" s="253"/>
      <c r="BAH72" s="253"/>
      <c r="BAI72" s="253"/>
      <c r="BAJ72" s="254"/>
      <c r="BAK72" s="253"/>
      <c r="BAL72" s="253"/>
      <c r="BAM72" s="253"/>
      <c r="BAN72" s="253"/>
      <c r="BAO72" s="253"/>
      <c r="BAP72" s="254"/>
      <c r="BAQ72" s="253"/>
      <c r="BAR72" s="253"/>
      <c r="BAS72" s="253"/>
      <c r="BAT72" s="253"/>
      <c r="BAU72" s="253"/>
      <c r="BAV72" s="254"/>
      <c r="BAW72" s="253"/>
      <c r="BAX72" s="253"/>
      <c r="BAY72" s="253"/>
      <c r="BAZ72" s="253"/>
      <c r="BBA72" s="253"/>
      <c r="BBB72" s="254"/>
      <c r="BBC72" s="253"/>
      <c r="BBD72" s="253"/>
      <c r="BBE72" s="253"/>
      <c r="BBF72" s="253"/>
      <c r="BBG72" s="253"/>
      <c r="BBH72" s="254"/>
      <c r="BBI72" s="253"/>
      <c r="BBJ72" s="253"/>
      <c r="BBK72" s="253"/>
      <c r="BBL72" s="253"/>
      <c r="BBM72" s="253"/>
      <c r="BBN72" s="254"/>
      <c r="BBO72" s="253"/>
      <c r="BBP72" s="253"/>
      <c r="BBQ72" s="253"/>
      <c r="BBR72" s="253"/>
      <c r="BBS72" s="253"/>
      <c r="BBT72" s="254"/>
      <c r="BBU72" s="253"/>
      <c r="BBV72" s="253"/>
      <c r="BBW72" s="253"/>
      <c r="BBX72" s="253"/>
      <c r="BBY72" s="253"/>
      <c r="BBZ72" s="254"/>
      <c r="BCA72" s="253"/>
      <c r="BCB72" s="253"/>
      <c r="BCC72" s="253"/>
      <c r="BCD72" s="253"/>
      <c r="BCE72" s="253"/>
      <c r="BCF72" s="254"/>
      <c r="BCG72" s="253"/>
      <c r="BCH72" s="253"/>
      <c r="BCI72" s="253"/>
      <c r="BCJ72" s="253"/>
      <c r="BCK72" s="253"/>
      <c r="BCL72" s="254"/>
      <c r="BCM72" s="253"/>
      <c r="BCN72" s="253"/>
      <c r="BCO72" s="253"/>
      <c r="BCP72" s="253"/>
      <c r="BCQ72" s="253"/>
      <c r="BCR72" s="254"/>
      <c r="BCS72" s="253"/>
      <c r="BCT72" s="253"/>
      <c r="BCU72" s="253"/>
      <c r="BCV72" s="253"/>
      <c r="BCW72" s="253"/>
      <c r="BCX72" s="254"/>
      <c r="BCY72" s="253"/>
      <c r="BCZ72" s="253"/>
      <c r="BDA72" s="253"/>
      <c r="BDB72" s="253"/>
      <c r="BDC72" s="253"/>
      <c r="BDD72" s="254"/>
      <c r="BDE72" s="253"/>
      <c r="BDF72" s="253"/>
      <c r="BDG72" s="253"/>
      <c r="BDH72" s="253"/>
      <c r="BDI72" s="253"/>
      <c r="BDJ72" s="254"/>
      <c r="BDK72" s="253"/>
      <c r="BDL72" s="253"/>
      <c r="BDM72" s="253"/>
      <c r="BDN72" s="253"/>
      <c r="BDO72" s="253"/>
      <c r="BDP72" s="254"/>
      <c r="BDQ72" s="253"/>
      <c r="BDR72" s="253"/>
      <c r="BDS72" s="253"/>
      <c r="BDT72" s="253"/>
      <c r="BDU72" s="253"/>
      <c r="BDV72" s="254"/>
      <c r="BDW72" s="253"/>
      <c r="BDX72" s="253"/>
      <c r="BDY72" s="253"/>
      <c r="BDZ72" s="253"/>
      <c r="BEA72" s="253"/>
      <c r="BEB72" s="254"/>
      <c r="BEC72" s="253"/>
      <c r="BED72" s="253"/>
      <c r="BEE72" s="253"/>
      <c r="BEF72" s="253"/>
      <c r="BEG72" s="253"/>
      <c r="BEH72" s="254"/>
      <c r="BEI72" s="253"/>
      <c r="BEJ72" s="253"/>
      <c r="BEK72" s="253"/>
      <c r="BEL72" s="253"/>
      <c r="BEM72" s="253"/>
      <c r="BEN72" s="254"/>
      <c r="BEO72" s="253"/>
      <c r="BEP72" s="253"/>
      <c r="BEQ72" s="253"/>
      <c r="BER72" s="253"/>
      <c r="BES72" s="253"/>
      <c r="BET72" s="254"/>
      <c r="BEU72" s="253"/>
      <c r="BEV72" s="253"/>
      <c r="BEW72" s="253"/>
      <c r="BEX72" s="253"/>
      <c r="BEY72" s="253"/>
      <c r="BEZ72" s="254"/>
      <c r="BFA72" s="253"/>
      <c r="BFB72" s="253"/>
      <c r="BFC72" s="253"/>
      <c r="BFD72" s="253"/>
      <c r="BFE72" s="253"/>
      <c r="BFF72" s="254"/>
      <c r="BFG72" s="253"/>
      <c r="BFH72" s="253"/>
      <c r="BFI72" s="253"/>
      <c r="BFJ72" s="253"/>
      <c r="BFK72" s="253"/>
      <c r="BFL72" s="254"/>
      <c r="BFM72" s="253"/>
      <c r="BFN72" s="253"/>
      <c r="BFO72" s="253"/>
      <c r="BFP72" s="253"/>
      <c r="BFQ72" s="253"/>
      <c r="BFR72" s="254"/>
      <c r="BFS72" s="253"/>
      <c r="BFT72" s="253"/>
      <c r="BFU72" s="253"/>
      <c r="BFV72" s="253"/>
      <c r="BFW72" s="253"/>
      <c r="BFX72" s="254"/>
      <c r="BFY72" s="253"/>
      <c r="BFZ72" s="253"/>
      <c r="BGA72" s="253"/>
      <c r="BGB72" s="253"/>
      <c r="BGC72" s="253"/>
      <c r="BGD72" s="254"/>
      <c r="BGE72" s="253"/>
      <c r="BGF72" s="253"/>
      <c r="BGG72" s="253"/>
      <c r="BGH72" s="253"/>
      <c r="BGI72" s="253"/>
      <c r="BGJ72" s="254"/>
      <c r="BGK72" s="253"/>
      <c r="BGL72" s="253"/>
      <c r="BGM72" s="253"/>
      <c r="BGN72" s="253"/>
      <c r="BGO72" s="253"/>
      <c r="BGP72" s="254"/>
      <c r="BGQ72" s="253"/>
      <c r="BGR72" s="253"/>
      <c r="BGS72" s="253"/>
      <c r="BGT72" s="253"/>
      <c r="BGU72" s="253"/>
      <c r="BGV72" s="254"/>
      <c r="BGW72" s="253"/>
      <c r="BGX72" s="253"/>
      <c r="BGY72" s="253"/>
      <c r="BGZ72" s="253"/>
      <c r="BHA72" s="253"/>
      <c r="BHB72" s="254"/>
      <c r="BHC72" s="253"/>
      <c r="BHD72" s="253"/>
      <c r="BHE72" s="253"/>
      <c r="BHF72" s="253"/>
      <c r="BHG72" s="253"/>
      <c r="BHH72" s="254"/>
      <c r="BHI72" s="253"/>
      <c r="BHJ72" s="253"/>
      <c r="BHK72" s="253"/>
      <c r="BHL72" s="253"/>
      <c r="BHM72" s="253"/>
      <c r="BHN72" s="254"/>
      <c r="BHO72" s="253"/>
      <c r="BHP72" s="253"/>
      <c r="BHQ72" s="253"/>
      <c r="BHR72" s="253"/>
      <c r="BHS72" s="253"/>
      <c r="BHT72" s="254"/>
      <c r="BHU72" s="253"/>
      <c r="BHV72" s="253"/>
      <c r="BHW72" s="253"/>
      <c r="BHX72" s="253"/>
      <c r="BHY72" s="253"/>
      <c r="BHZ72" s="254"/>
      <c r="BIA72" s="253"/>
      <c r="BIB72" s="253"/>
      <c r="BIC72" s="253"/>
      <c r="BID72" s="253"/>
      <c r="BIE72" s="253"/>
      <c r="BIF72" s="254"/>
      <c r="BIG72" s="253"/>
      <c r="BIH72" s="253"/>
      <c r="BII72" s="253"/>
      <c r="BIJ72" s="253"/>
      <c r="BIK72" s="253"/>
      <c r="BIL72" s="254"/>
      <c r="BIM72" s="253"/>
      <c r="BIN72" s="253"/>
      <c r="BIO72" s="253"/>
      <c r="BIP72" s="253"/>
      <c r="BIQ72" s="253"/>
      <c r="BIR72" s="254"/>
      <c r="BIS72" s="253"/>
      <c r="BIT72" s="253"/>
      <c r="BIU72" s="253"/>
      <c r="BIV72" s="253"/>
      <c r="BIW72" s="253"/>
      <c r="BIX72" s="254"/>
      <c r="BIY72" s="253"/>
      <c r="BIZ72" s="253"/>
      <c r="BJA72" s="253"/>
      <c r="BJB72" s="253"/>
      <c r="BJC72" s="253"/>
      <c r="BJD72" s="254"/>
      <c r="BJE72" s="253"/>
      <c r="BJF72" s="253"/>
      <c r="BJG72" s="253"/>
      <c r="BJH72" s="253"/>
      <c r="BJI72" s="253"/>
      <c r="BJJ72" s="254"/>
      <c r="BJK72" s="253"/>
      <c r="BJL72" s="253"/>
      <c r="BJM72" s="253"/>
      <c r="BJN72" s="253"/>
      <c r="BJO72" s="253"/>
      <c r="BJP72" s="254"/>
      <c r="BJQ72" s="253"/>
      <c r="BJR72" s="253"/>
      <c r="BJS72" s="253"/>
      <c r="BJT72" s="253"/>
      <c r="BJU72" s="253"/>
      <c r="BJV72" s="254"/>
      <c r="BJW72" s="253"/>
      <c r="BJX72" s="253"/>
      <c r="BJY72" s="253"/>
      <c r="BJZ72" s="253"/>
      <c r="BKA72" s="253"/>
      <c r="BKB72" s="254"/>
      <c r="BKC72" s="253"/>
      <c r="BKD72" s="253"/>
      <c r="BKE72" s="253"/>
      <c r="BKF72" s="253"/>
      <c r="BKG72" s="253"/>
      <c r="BKH72" s="254"/>
      <c r="BKI72" s="253"/>
      <c r="BKJ72" s="253"/>
      <c r="BKK72" s="253"/>
      <c r="BKL72" s="253"/>
      <c r="BKM72" s="253"/>
      <c r="BKN72" s="254"/>
      <c r="BKO72" s="253"/>
      <c r="BKP72" s="253"/>
      <c r="BKQ72" s="253"/>
      <c r="BKR72" s="253"/>
      <c r="BKS72" s="253"/>
      <c r="BKT72" s="254"/>
      <c r="BKU72" s="253"/>
      <c r="BKV72" s="253"/>
      <c r="BKW72" s="253"/>
      <c r="BKX72" s="253"/>
      <c r="BKY72" s="253"/>
      <c r="BKZ72" s="254"/>
      <c r="BLA72" s="253"/>
      <c r="BLB72" s="253"/>
      <c r="BLC72" s="253"/>
      <c r="BLD72" s="253"/>
      <c r="BLE72" s="253"/>
      <c r="BLF72" s="254"/>
      <c r="BLG72" s="253"/>
      <c r="BLH72" s="253"/>
      <c r="BLI72" s="253"/>
      <c r="BLJ72" s="253"/>
      <c r="BLK72" s="253"/>
      <c r="BLL72" s="254"/>
      <c r="BLM72" s="253"/>
      <c r="BLN72" s="253"/>
      <c r="BLO72" s="253"/>
      <c r="BLP72" s="253"/>
      <c r="BLQ72" s="253"/>
      <c r="BLR72" s="254"/>
      <c r="BLS72" s="253"/>
      <c r="BLT72" s="253"/>
      <c r="BLU72" s="253"/>
      <c r="BLV72" s="253"/>
      <c r="BLW72" s="253"/>
      <c r="BLX72" s="254"/>
      <c r="BLY72" s="253"/>
      <c r="BLZ72" s="253"/>
      <c r="BMA72" s="253"/>
      <c r="BMB72" s="253"/>
      <c r="BMC72" s="253"/>
      <c r="BMD72" s="254"/>
      <c r="BME72" s="253"/>
      <c r="BMF72" s="253"/>
      <c r="BMG72" s="253"/>
      <c r="BMH72" s="253"/>
      <c r="BMI72" s="253"/>
      <c r="BMJ72" s="254"/>
      <c r="BMK72" s="253"/>
      <c r="BML72" s="253"/>
      <c r="BMM72" s="253"/>
      <c r="BMN72" s="253"/>
      <c r="BMO72" s="253"/>
      <c r="BMP72" s="254"/>
      <c r="BMQ72" s="253"/>
      <c r="BMR72" s="253"/>
      <c r="BMS72" s="253"/>
      <c r="BMT72" s="253"/>
      <c r="BMU72" s="253"/>
      <c r="BMV72" s="254"/>
      <c r="BMW72" s="253"/>
      <c r="BMX72" s="253"/>
      <c r="BMY72" s="253"/>
      <c r="BMZ72" s="253"/>
      <c r="BNA72" s="253"/>
      <c r="BNB72" s="254"/>
      <c r="BNC72" s="253"/>
      <c r="BND72" s="253"/>
      <c r="BNE72" s="253"/>
      <c r="BNF72" s="253"/>
      <c r="BNG72" s="253"/>
      <c r="BNH72" s="254"/>
      <c r="BNI72" s="253"/>
      <c r="BNJ72" s="253"/>
      <c r="BNK72" s="253"/>
      <c r="BNL72" s="253"/>
      <c r="BNM72" s="253"/>
      <c r="BNN72" s="254"/>
      <c r="BNO72" s="253"/>
      <c r="BNP72" s="253"/>
      <c r="BNQ72" s="253"/>
      <c r="BNR72" s="253"/>
      <c r="BNS72" s="253"/>
      <c r="BNT72" s="254"/>
      <c r="BNU72" s="253"/>
      <c r="BNV72" s="253"/>
      <c r="BNW72" s="253"/>
      <c r="BNX72" s="253"/>
      <c r="BNY72" s="253"/>
      <c r="BNZ72" s="254"/>
      <c r="BOA72" s="253"/>
      <c r="BOB72" s="253"/>
      <c r="BOC72" s="253"/>
      <c r="BOD72" s="253"/>
      <c r="BOE72" s="253"/>
      <c r="BOF72" s="254"/>
      <c r="BOG72" s="253"/>
      <c r="BOH72" s="253"/>
      <c r="BOI72" s="253"/>
      <c r="BOJ72" s="253"/>
      <c r="BOK72" s="253"/>
      <c r="BOL72" s="254"/>
      <c r="BOM72" s="253"/>
      <c r="BON72" s="253"/>
      <c r="BOO72" s="253"/>
      <c r="BOP72" s="253"/>
      <c r="BOQ72" s="253"/>
      <c r="BOR72" s="254"/>
      <c r="BOS72" s="253"/>
      <c r="BOT72" s="253"/>
      <c r="BOU72" s="253"/>
      <c r="BOV72" s="253"/>
      <c r="BOW72" s="253"/>
      <c r="BOX72" s="254"/>
      <c r="BOY72" s="253"/>
      <c r="BOZ72" s="253"/>
      <c r="BPA72" s="253"/>
      <c r="BPB72" s="253"/>
      <c r="BPC72" s="253"/>
      <c r="BPD72" s="254"/>
      <c r="BPE72" s="253"/>
      <c r="BPF72" s="253"/>
      <c r="BPG72" s="253"/>
      <c r="BPH72" s="253"/>
      <c r="BPI72" s="253"/>
      <c r="BPJ72" s="254"/>
      <c r="BPK72" s="253"/>
      <c r="BPL72" s="253"/>
      <c r="BPM72" s="253"/>
      <c r="BPN72" s="253"/>
      <c r="BPO72" s="253"/>
      <c r="BPP72" s="254"/>
      <c r="BPQ72" s="253"/>
      <c r="BPR72" s="253"/>
      <c r="BPS72" s="253"/>
      <c r="BPT72" s="253"/>
      <c r="BPU72" s="253"/>
      <c r="BPV72" s="254"/>
      <c r="BPW72" s="253"/>
      <c r="BPX72" s="253"/>
      <c r="BPY72" s="253"/>
      <c r="BPZ72" s="253"/>
      <c r="BQA72" s="253"/>
      <c r="BQB72" s="254"/>
      <c r="BQC72" s="253"/>
      <c r="BQD72" s="253"/>
      <c r="BQE72" s="253"/>
      <c r="BQF72" s="253"/>
      <c r="BQG72" s="253"/>
      <c r="BQH72" s="254"/>
      <c r="BQI72" s="253"/>
      <c r="BQJ72" s="253"/>
      <c r="BQK72" s="253"/>
      <c r="BQL72" s="253"/>
      <c r="BQM72" s="253"/>
      <c r="BQN72" s="254"/>
      <c r="BQO72" s="253"/>
      <c r="BQP72" s="253"/>
      <c r="BQQ72" s="253"/>
      <c r="BQR72" s="253"/>
      <c r="BQS72" s="253"/>
      <c r="BQT72" s="254"/>
      <c r="BQU72" s="253"/>
      <c r="BQV72" s="253"/>
      <c r="BQW72" s="253"/>
      <c r="BQX72" s="253"/>
      <c r="BQY72" s="253"/>
      <c r="BQZ72" s="254"/>
      <c r="BRA72" s="253"/>
      <c r="BRB72" s="253"/>
      <c r="BRC72" s="253"/>
      <c r="BRD72" s="253"/>
      <c r="BRE72" s="253"/>
      <c r="BRF72" s="254"/>
      <c r="BRG72" s="253"/>
      <c r="BRH72" s="253"/>
      <c r="BRI72" s="253"/>
      <c r="BRJ72" s="253"/>
      <c r="BRK72" s="253"/>
      <c r="BRL72" s="254"/>
      <c r="BRM72" s="253"/>
      <c r="BRN72" s="253"/>
      <c r="BRO72" s="253"/>
      <c r="BRP72" s="253"/>
      <c r="BRQ72" s="253"/>
      <c r="BRR72" s="254"/>
      <c r="BRS72" s="253"/>
      <c r="BRT72" s="253"/>
      <c r="BRU72" s="253"/>
      <c r="BRV72" s="253"/>
      <c r="BRW72" s="253"/>
      <c r="BRX72" s="254"/>
      <c r="BRY72" s="253"/>
      <c r="BRZ72" s="253"/>
      <c r="BSA72" s="253"/>
      <c r="BSB72" s="253"/>
      <c r="BSC72" s="253"/>
      <c r="BSD72" s="254"/>
      <c r="BSE72" s="253"/>
      <c r="BSF72" s="253"/>
      <c r="BSG72" s="253"/>
      <c r="BSH72" s="253"/>
      <c r="BSI72" s="253"/>
      <c r="BSJ72" s="254"/>
      <c r="BSK72" s="253"/>
      <c r="BSL72" s="253"/>
      <c r="BSM72" s="253"/>
      <c r="BSN72" s="253"/>
      <c r="BSO72" s="253"/>
      <c r="BSP72" s="254"/>
      <c r="BSQ72" s="253"/>
      <c r="BSR72" s="253"/>
      <c r="BSS72" s="253"/>
      <c r="BST72" s="253"/>
      <c r="BSU72" s="253"/>
      <c r="BSV72" s="254"/>
      <c r="BSW72" s="253"/>
      <c r="BSX72" s="253"/>
      <c r="BSY72" s="253"/>
      <c r="BSZ72" s="253"/>
      <c r="BTA72" s="253"/>
      <c r="BTB72" s="254"/>
      <c r="BTC72" s="253"/>
      <c r="BTD72" s="253"/>
      <c r="BTE72" s="253"/>
      <c r="BTF72" s="253"/>
      <c r="BTG72" s="253"/>
      <c r="BTH72" s="254"/>
      <c r="BTI72" s="253"/>
      <c r="BTJ72" s="253"/>
      <c r="BTK72" s="253"/>
      <c r="BTL72" s="253"/>
      <c r="BTM72" s="253"/>
      <c r="BTN72" s="254"/>
      <c r="BTO72" s="253"/>
      <c r="BTP72" s="253"/>
      <c r="BTQ72" s="253"/>
      <c r="BTR72" s="253"/>
      <c r="BTS72" s="253"/>
      <c r="BTT72" s="254"/>
      <c r="BTU72" s="253"/>
      <c r="BTV72" s="253"/>
      <c r="BTW72" s="253"/>
      <c r="BTX72" s="253"/>
      <c r="BTY72" s="253"/>
      <c r="BTZ72" s="254"/>
      <c r="BUA72" s="253"/>
      <c r="BUB72" s="253"/>
      <c r="BUC72" s="253"/>
      <c r="BUD72" s="253"/>
      <c r="BUE72" s="253"/>
      <c r="BUF72" s="254"/>
      <c r="BUG72" s="253"/>
      <c r="BUH72" s="253"/>
      <c r="BUI72" s="253"/>
      <c r="BUJ72" s="253"/>
      <c r="BUK72" s="253"/>
      <c r="BUL72" s="254"/>
      <c r="BUM72" s="253"/>
      <c r="BUN72" s="253"/>
      <c r="BUO72" s="253"/>
      <c r="BUP72" s="253"/>
      <c r="BUQ72" s="253"/>
      <c r="BUR72" s="254"/>
      <c r="BUS72" s="253"/>
      <c r="BUT72" s="253"/>
      <c r="BUU72" s="253"/>
      <c r="BUV72" s="253"/>
      <c r="BUW72" s="253"/>
      <c r="BUX72" s="254"/>
      <c r="BUY72" s="253"/>
      <c r="BUZ72" s="253"/>
      <c r="BVA72" s="253"/>
      <c r="BVB72" s="253"/>
      <c r="BVC72" s="253"/>
      <c r="BVD72" s="254"/>
      <c r="BVE72" s="253"/>
      <c r="BVF72" s="253"/>
      <c r="BVG72" s="253"/>
      <c r="BVH72" s="253"/>
      <c r="BVI72" s="253"/>
      <c r="BVJ72" s="254"/>
      <c r="BVK72" s="253"/>
      <c r="BVL72" s="253"/>
      <c r="BVM72" s="253"/>
      <c r="BVN72" s="253"/>
      <c r="BVO72" s="253"/>
      <c r="BVP72" s="254"/>
      <c r="BVQ72" s="253"/>
      <c r="BVR72" s="253"/>
      <c r="BVS72" s="253"/>
      <c r="BVT72" s="253"/>
      <c r="BVU72" s="253"/>
      <c r="BVV72" s="254"/>
      <c r="BVW72" s="253"/>
      <c r="BVX72" s="253"/>
      <c r="BVY72" s="253"/>
      <c r="BVZ72" s="253"/>
      <c r="BWA72" s="253"/>
      <c r="BWB72" s="254"/>
      <c r="BWC72" s="253"/>
      <c r="BWD72" s="253"/>
      <c r="BWE72" s="253"/>
      <c r="BWF72" s="253"/>
      <c r="BWG72" s="253"/>
      <c r="BWH72" s="254"/>
      <c r="BWI72" s="253"/>
      <c r="BWJ72" s="253"/>
      <c r="BWK72" s="253"/>
      <c r="BWL72" s="253"/>
      <c r="BWM72" s="253"/>
      <c r="BWN72" s="254"/>
      <c r="BWO72" s="253"/>
      <c r="BWP72" s="253"/>
      <c r="BWQ72" s="253"/>
      <c r="BWR72" s="253"/>
      <c r="BWS72" s="253"/>
      <c r="BWT72" s="254"/>
      <c r="BWU72" s="253"/>
      <c r="BWV72" s="253"/>
      <c r="BWW72" s="253"/>
      <c r="BWX72" s="253"/>
      <c r="BWY72" s="253"/>
      <c r="BWZ72" s="254"/>
      <c r="BXA72" s="253"/>
      <c r="BXB72" s="253"/>
      <c r="BXC72" s="253"/>
      <c r="BXD72" s="253"/>
      <c r="BXE72" s="253"/>
      <c r="BXF72" s="254"/>
      <c r="BXG72" s="253"/>
      <c r="BXH72" s="253"/>
      <c r="BXI72" s="253"/>
      <c r="BXJ72" s="253"/>
      <c r="BXK72" s="253"/>
      <c r="BXL72" s="254"/>
      <c r="BXM72" s="253"/>
      <c r="BXN72" s="253"/>
      <c r="BXO72" s="253"/>
      <c r="BXP72" s="253"/>
      <c r="BXQ72" s="253"/>
      <c r="BXR72" s="254"/>
      <c r="BXS72" s="253"/>
      <c r="BXT72" s="253"/>
      <c r="BXU72" s="253"/>
      <c r="BXV72" s="253"/>
      <c r="BXW72" s="253"/>
      <c r="BXX72" s="254"/>
      <c r="BXY72" s="253"/>
      <c r="BXZ72" s="253"/>
      <c r="BYA72" s="253"/>
      <c r="BYB72" s="253"/>
      <c r="BYC72" s="253"/>
      <c r="BYD72" s="254"/>
      <c r="BYE72" s="253"/>
      <c r="BYF72" s="253"/>
      <c r="BYG72" s="253"/>
      <c r="BYH72" s="253"/>
      <c r="BYI72" s="253"/>
      <c r="BYJ72" s="254"/>
      <c r="BYK72" s="253"/>
      <c r="BYL72" s="253"/>
      <c r="BYM72" s="253"/>
      <c r="BYN72" s="253"/>
      <c r="BYO72" s="253"/>
      <c r="BYP72" s="254"/>
      <c r="BYQ72" s="253"/>
      <c r="BYR72" s="253"/>
      <c r="BYS72" s="253"/>
      <c r="BYT72" s="253"/>
      <c r="BYU72" s="253"/>
      <c r="BYV72" s="254"/>
      <c r="BYW72" s="253"/>
      <c r="BYX72" s="253"/>
      <c r="BYY72" s="253"/>
      <c r="BYZ72" s="253"/>
      <c r="BZA72" s="253"/>
      <c r="BZB72" s="254"/>
      <c r="BZC72" s="253"/>
      <c r="BZD72" s="253"/>
      <c r="BZE72" s="253"/>
      <c r="BZF72" s="253"/>
      <c r="BZG72" s="253"/>
      <c r="BZH72" s="254"/>
      <c r="BZI72" s="253"/>
      <c r="BZJ72" s="253"/>
      <c r="BZK72" s="253"/>
      <c r="BZL72" s="253"/>
      <c r="BZM72" s="253"/>
      <c r="BZN72" s="254"/>
      <c r="BZO72" s="253"/>
      <c r="BZP72" s="253"/>
      <c r="BZQ72" s="253"/>
      <c r="BZR72" s="253"/>
      <c r="BZS72" s="253"/>
      <c r="BZT72" s="254"/>
      <c r="BZU72" s="253"/>
      <c r="BZV72" s="253"/>
      <c r="BZW72" s="253"/>
      <c r="BZX72" s="253"/>
      <c r="BZY72" s="253"/>
      <c r="BZZ72" s="254"/>
      <c r="CAA72" s="253"/>
      <c r="CAB72" s="253"/>
      <c r="CAC72" s="253"/>
      <c r="CAD72" s="253"/>
      <c r="CAE72" s="253"/>
      <c r="CAF72" s="254"/>
      <c r="CAG72" s="253"/>
      <c r="CAH72" s="253"/>
      <c r="CAI72" s="253"/>
      <c r="CAJ72" s="253"/>
      <c r="CAK72" s="253"/>
      <c r="CAL72" s="254"/>
      <c r="CAM72" s="253"/>
      <c r="CAN72" s="253"/>
      <c r="CAO72" s="253"/>
      <c r="CAP72" s="253"/>
      <c r="CAQ72" s="253"/>
      <c r="CAR72" s="254"/>
      <c r="CAS72" s="253"/>
      <c r="CAT72" s="253"/>
      <c r="CAU72" s="253"/>
      <c r="CAV72" s="253"/>
      <c r="CAW72" s="253"/>
      <c r="CAX72" s="254"/>
      <c r="CAY72" s="253"/>
      <c r="CAZ72" s="253"/>
      <c r="CBA72" s="253"/>
      <c r="CBB72" s="253"/>
      <c r="CBC72" s="253"/>
      <c r="CBD72" s="254"/>
      <c r="CBE72" s="253"/>
      <c r="CBF72" s="253"/>
      <c r="CBG72" s="253"/>
      <c r="CBH72" s="253"/>
      <c r="CBI72" s="253"/>
      <c r="CBJ72" s="254"/>
      <c r="CBK72" s="253"/>
      <c r="CBL72" s="253"/>
      <c r="CBM72" s="253"/>
      <c r="CBN72" s="253"/>
      <c r="CBO72" s="253"/>
      <c r="CBP72" s="254"/>
      <c r="CBQ72" s="253"/>
      <c r="CBR72" s="253"/>
      <c r="CBS72" s="253"/>
      <c r="CBT72" s="253"/>
      <c r="CBU72" s="253"/>
      <c r="CBV72" s="254"/>
      <c r="CBW72" s="253"/>
      <c r="CBX72" s="253"/>
      <c r="CBY72" s="253"/>
      <c r="CBZ72" s="253"/>
      <c r="CCA72" s="253"/>
      <c r="CCB72" s="254"/>
      <c r="CCC72" s="253"/>
      <c r="CCD72" s="253"/>
      <c r="CCE72" s="253"/>
      <c r="CCF72" s="253"/>
      <c r="CCG72" s="253"/>
      <c r="CCH72" s="254"/>
      <c r="CCI72" s="253"/>
      <c r="CCJ72" s="253"/>
      <c r="CCK72" s="253"/>
      <c r="CCL72" s="253"/>
      <c r="CCM72" s="253"/>
      <c r="CCN72" s="254"/>
      <c r="CCO72" s="253"/>
      <c r="CCP72" s="253"/>
      <c r="CCQ72" s="253"/>
      <c r="CCR72" s="253"/>
      <c r="CCS72" s="253"/>
      <c r="CCT72" s="254"/>
      <c r="CCU72" s="253"/>
      <c r="CCV72" s="253"/>
      <c r="CCW72" s="253"/>
      <c r="CCX72" s="253"/>
      <c r="CCY72" s="253"/>
      <c r="CCZ72" s="254"/>
      <c r="CDA72" s="253"/>
      <c r="CDB72" s="253"/>
      <c r="CDC72" s="253"/>
      <c r="CDD72" s="253"/>
      <c r="CDE72" s="253"/>
      <c r="CDF72" s="254"/>
      <c r="CDG72" s="253"/>
      <c r="CDH72" s="253"/>
      <c r="CDI72" s="253"/>
      <c r="CDJ72" s="253"/>
      <c r="CDK72" s="253"/>
      <c r="CDL72" s="254"/>
      <c r="CDM72" s="253"/>
      <c r="CDN72" s="253"/>
      <c r="CDO72" s="253"/>
      <c r="CDP72" s="253"/>
      <c r="CDQ72" s="253"/>
      <c r="CDR72" s="254"/>
      <c r="CDS72" s="253"/>
      <c r="CDT72" s="253"/>
      <c r="CDU72" s="253"/>
      <c r="CDV72" s="253"/>
      <c r="CDW72" s="253"/>
      <c r="CDX72" s="254"/>
      <c r="CDY72" s="253"/>
      <c r="CDZ72" s="253"/>
      <c r="CEA72" s="253"/>
      <c r="CEB72" s="253"/>
      <c r="CEC72" s="253"/>
      <c r="CED72" s="254"/>
      <c r="CEE72" s="253"/>
      <c r="CEF72" s="253"/>
      <c r="CEG72" s="253"/>
      <c r="CEH72" s="253"/>
      <c r="CEI72" s="253"/>
      <c r="CEJ72" s="254"/>
      <c r="CEK72" s="253"/>
      <c r="CEL72" s="253"/>
      <c r="CEM72" s="253"/>
      <c r="CEN72" s="253"/>
      <c r="CEO72" s="253"/>
      <c r="CEP72" s="254"/>
      <c r="CEQ72" s="253"/>
      <c r="CER72" s="253"/>
      <c r="CES72" s="253"/>
      <c r="CET72" s="253"/>
      <c r="CEU72" s="253"/>
      <c r="CEV72" s="254"/>
      <c r="CEW72" s="253"/>
      <c r="CEX72" s="253"/>
      <c r="CEY72" s="253"/>
      <c r="CEZ72" s="253"/>
      <c r="CFA72" s="253"/>
      <c r="CFB72" s="254"/>
      <c r="CFC72" s="253"/>
      <c r="CFD72" s="253"/>
      <c r="CFE72" s="253"/>
      <c r="CFF72" s="253"/>
      <c r="CFG72" s="253"/>
      <c r="CFH72" s="254"/>
      <c r="CFI72" s="253"/>
      <c r="CFJ72" s="253"/>
      <c r="CFK72" s="253"/>
      <c r="CFL72" s="253"/>
      <c r="CFM72" s="253"/>
      <c r="CFN72" s="254"/>
      <c r="CFO72" s="253"/>
      <c r="CFP72" s="253"/>
      <c r="CFQ72" s="253"/>
      <c r="CFR72" s="253"/>
      <c r="CFS72" s="253"/>
      <c r="CFT72" s="254"/>
      <c r="CFU72" s="253"/>
      <c r="CFV72" s="253"/>
      <c r="CFW72" s="253"/>
      <c r="CFX72" s="253"/>
      <c r="CFY72" s="253"/>
      <c r="CFZ72" s="254"/>
      <c r="CGA72" s="253"/>
      <c r="CGB72" s="253"/>
      <c r="CGC72" s="253"/>
      <c r="CGD72" s="253"/>
      <c r="CGE72" s="253"/>
      <c r="CGF72" s="254"/>
      <c r="CGG72" s="253"/>
      <c r="CGH72" s="253"/>
      <c r="CGI72" s="253"/>
      <c r="CGJ72" s="253"/>
      <c r="CGK72" s="253"/>
      <c r="CGL72" s="254"/>
      <c r="CGM72" s="253"/>
      <c r="CGN72" s="253"/>
      <c r="CGO72" s="253"/>
      <c r="CGP72" s="253"/>
      <c r="CGQ72" s="253"/>
      <c r="CGR72" s="254"/>
      <c r="CGS72" s="253"/>
      <c r="CGT72" s="253"/>
      <c r="CGU72" s="253"/>
      <c r="CGV72" s="253"/>
      <c r="CGW72" s="253"/>
      <c r="CGX72" s="254"/>
      <c r="CGY72" s="253"/>
      <c r="CGZ72" s="253"/>
      <c r="CHA72" s="253"/>
      <c r="CHB72" s="253"/>
      <c r="CHC72" s="253"/>
      <c r="CHD72" s="254"/>
      <c r="CHE72" s="253"/>
      <c r="CHF72" s="253"/>
      <c r="CHG72" s="253"/>
      <c r="CHH72" s="253"/>
      <c r="CHI72" s="253"/>
      <c r="CHJ72" s="254"/>
      <c r="CHK72" s="253"/>
      <c r="CHL72" s="253"/>
      <c r="CHM72" s="253"/>
      <c r="CHN72" s="253"/>
      <c r="CHO72" s="253"/>
      <c r="CHP72" s="254"/>
      <c r="CHQ72" s="253"/>
      <c r="CHR72" s="253"/>
      <c r="CHS72" s="253"/>
      <c r="CHT72" s="253"/>
      <c r="CHU72" s="253"/>
      <c r="CHV72" s="254"/>
      <c r="CHW72" s="253"/>
      <c r="CHX72" s="253"/>
      <c r="CHY72" s="253"/>
      <c r="CHZ72" s="253"/>
      <c r="CIA72" s="253"/>
      <c r="CIB72" s="254"/>
      <c r="CIC72" s="253"/>
      <c r="CID72" s="253"/>
      <c r="CIE72" s="253"/>
      <c r="CIF72" s="253"/>
      <c r="CIG72" s="253"/>
      <c r="CIH72" s="254"/>
      <c r="CII72" s="253"/>
      <c r="CIJ72" s="253"/>
      <c r="CIK72" s="253"/>
      <c r="CIL72" s="253"/>
      <c r="CIM72" s="253"/>
      <c r="CIN72" s="254"/>
      <c r="CIO72" s="253"/>
      <c r="CIP72" s="253"/>
      <c r="CIQ72" s="253"/>
      <c r="CIR72" s="253"/>
      <c r="CIS72" s="253"/>
      <c r="CIT72" s="254"/>
      <c r="CIU72" s="253"/>
      <c r="CIV72" s="253"/>
      <c r="CIW72" s="253"/>
      <c r="CIX72" s="253"/>
      <c r="CIY72" s="253"/>
      <c r="CIZ72" s="254"/>
      <c r="CJA72" s="253"/>
      <c r="CJB72" s="253"/>
      <c r="CJC72" s="253"/>
      <c r="CJD72" s="253"/>
      <c r="CJE72" s="253"/>
      <c r="CJF72" s="254"/>
      <c r="CJG72" s="253"/>
      <c r="CJH72" s="253"/>
      <c r="CJI72" s="253"/>
      <c r="CJJ72" s="253"/>
      <c r="CJK72" s="253"/>
      <c r="CJL72" s="254"/>
      <c r="CJM72" s="253"/>
      <c r="CJN72" s="253"/>
      <c r="CJO72" s="253"/>
      <c r="CJP72" s="253"/>
      <c r="CJQ72" s="253"/>
      <c r="CJR72" s="254"/>
      <c r="CJS72" s="253"/>
      <c r="CJT72" s="253"/>
      <c r="CJU72" s="253"/>
      <c r="CJV72" s="253"/>
      <c r="CJW72" s="253"/>
      <c r="CJX72" s="254"/>
      <c r="CJY72" s="253"/>
      <c r="CJZ72" s="253"/>
      <c r="CKA72" s="253"/>
      <c r="CKB72" s="253"/>
      <c r="CKC72" s="253"/>
      <c r="CKD72" s="254"/>
      <c r="CKE72" s="253"/>
      <c r="CKF72" s="253"/>
      <c r="CKG72" s="253"/>
      <c r="CKH72" s="253"/>
      <c r="CKI72" s="253"/>
      <c r="CKJ72" s="254"/>
      <c r="CKK72" s="253"/>
      <c r="CKL72" s="253"/>
      <c r="CKM72" s="253"/>
      <c r="CKN72" s="253"/>
      <c r="CKO72" s="253"/>
      <c r="CKP72" s="254"/>
      <c r="CKQ72" s="253"/>
      <c r="CKR72" s="253"/>
      <c r="CKS72" s="253"/>
      <c r="CKT72" s="253"/>
      <c r="CKU72" s="253"/>
      <c r="CKV72" s="254"/>
      <c r="CKW72" s="253"/>
      <c r="CKX72" s="253"/>
      <c r="CKY72" s="253"/>
      <c r="CKZ72" s="253"/>
      <c r="CLA72" s="253"/>
      <c r="CLB72" s="254"/>
      <c r="CLC72" s="253"/>
      <c r="CLD72" s="253"/>
      <c r="CLE72" s="253"/>
      <c r="CLF72" s="253"/>
      <c r="CLG72" s="253"/>
      <c r="CLH72" s="254"/>
      <c r="CLI72" s="253"/>
      <c r="CLJ72" s="253"/>
      <c r="CLK72" s="253"/>
      <c r="CLL72" s="253"/>
      <c r="CLM72" s="253"/>
      <c r="CLN72" s="254"/>
      <c r="CLO72" s="253"/>
      <c r="CLP72" s="253"/>
      <c r="CLQ72" s="253"/>
      <c r="CLR72" s="253"/>
      <c r="CLS72" s="253"/>
      <c r="CLT72" s="254"/>
      <c r="CLU72" s="253"/>
      <c r="CLV72" s="253"/>
      <c r="CLW72" s="253"/>
      <c r="CLX72" s="253"/>
      <c r="CLY72" s="253"/>
      <c r="CLZ72" s="254"/>
      <c r="CMA72" s="253"/>
      <c r="CMB72" s="253"/>
      <c r="CMC72" s="253"/>
      <c r="CMD72" s="253"/>
      <c r="CME72" s="253"/>
      <c r="CMF72" s="254"/>
      <c r="CMG72" s="253"/>
      <c r="CMH72" s="253"/>
      <c r="CMI72" s="253"/>
      <c r="CMJ72" s="253"/>
      <c r="CMK72" s="253"/>
      <c r="CML72" s="254"/>
      <c r="CMM72" s="253"/>
      <c r="CMN72" s="253"/>
      <c r="CMO72" s="253"/>
      <c r="CMP72" s="253"/>
      <c r="CMQ72" s="253"/>
      <c r="CMR72" s="254"/>
      <c r="CMS72" s="253"/>
      <c r="CMT72" s="253"/>
      <c r="CMU72" s="253"/>
      <c r="CMV72" s="253"/>
      <c r="CMW72" s="253"/>
      <c r="CMX72" s="254"/>
      <c r="CMY72" s="253"/>
      <c r="CMZ72" s="253"/>
      <c r="CNA72" s="253"/>
      <c r="CNB72" s="253"/>
      <c r="CNC72" s="253"/>
      <c r="CND72" s="254"/>
      <c r="CNE72" s="253"/>
      <c r="CNF72" s="253"/>
      <c r="CNG72" s="253"/>
      <c r="CNH72" s="253"/>
      <c r="CNI72" s="253"/>
      <c r="CNJ72" s="254"/>
      <c r="CNK72" s="253"/>
      <c r="CNL72" s="253"/>
      <c r="CNM72" s="253"/>
      <c r="CNN72" s="253"/>
      <c r="CNO72" s="253"/>
      <c r="CNP72" s="254"/>
      <c r="CNQ72" s="253"/>
      <c r="CNR72" s="253"/>
      <c r="CNS72" s="253"/>
      <c r="CNT72" s="253"/>
      <c r="CNU72" s="253"/>
      <c r="CNV72" s="254"/>
      <c r="CNW72" s="253"/>
      <c r="CNX72" s="253"/>
      <c r="CNY72" s="253"/>
      <c r="CNZ72" s="253"/>
      <c r="COA72" s="253"/>
      <c r="COB72" s="254"/>
      <c r="COC72" s="253"/>
      <c r="COD72" s="253"/>
      <c r="COE72" s="253"/>
      <c r="COF72" s="253"/>
      <c r="COG72" s="253"/>
      <c r="COH72" s="254"/>
      <c r="COI72" s="253"/>
      <c r="COJ72" s="253"/>
      <c r="COK72" s="253"/>
      <c r="COL72" s="253"/>
      <c r="COM72" s="253"/>
      <c r="CON72" s="254"/>
      <c r="COO72" s="253"/>
      <c r="COP72" s="253"/>
      <c r="COQ72" s="253"/>
      <c r="COR72" s="253"/>
      <c r="COS72" s="253"/>
      <c r="COT72" s="254"/>
      <c r="COU72" s="253"/>
      <c r="COV72" s="253"/>
      <c r="COW72" s="253"/>
      <c r="COX72" s="253"/>
      <c r="COY72" s="253"/>
      <c r="COZ72" s="254"/>
      <c r="CPA72" s="253"/>
      <c r="CPB72" s="253"/>
      <c r="CPC72" s="253"/>
      <c r="CPD72" s="253"/>
      <c r="CPE72" s="253"/>
      <c r="CPF72" s="254"/>
      <c r="CPG72" s="253"/>
      <c r="CPH72" s="253"/>
      <c r="CPI72" s="253"/>
      <c r="CPJ72" s="253"/>
      <c r="CPK72" s="253"/>
      <c r="CPL72" s="254"/>
      <c r="CPM72" s="253"/>
      <c r="CPN72" s="253"/>
      <c r="CPO72" s="253"/>
      <c r="CPP72" s="253"/>
      <c r="CPQ72" s="253"/>
      <c r="CPR72" s="254"/>
      <c r="CPS72" s="253"/>
      <c r="CPT72" s="253"/>
      <c r="CPU72" s="253"/>
      <c r="CPV72" s="253"/>
      <c r="CPW72" s="253"/>
      <c r="CPX72" s="254"/>
      <c r="CPY72" s="253"/>
      <c r="CPZ72" s="253"/>
      <c r="CQA72" s="253"/>
      <c r="CQB72" s="253"/>
      <c r="CQC72" s="253"/>
      <c r="CQD72" s="254"/>
      <c r="CQE72" s="253"/>
      <c r="CQF72" s="253"/>
      <c r="CQG72" s="253"/>
      <c r="CQH72" s="253"/>
      <c r="CQI72" s="253"/>
      <c r="CQJ72" s="254"/>
      <c r="CQK72" s="253"/>
      <c r="CQL72" s="253"/>
      <c r="CQM72" s="253"/>
      <c r="CQN72" s="253"/>
      <c r="CQO72" s="253"/>
      <c r="CQP72" s="254"/>
      <c r="CQQ72" s="253"/>
      <c r="CQR72" s="253"/>
      <c r="CQS72" s="253"/>
      <c r="CQT72" s="253"/>
      <c r="CQU72" s="253"/>
      <c r="CQV72" s="254"/>
      <c r="CQW72" s="253"/>
      <c r="CQX72" s="253"/>
      <c r="CQY72" s="253"/>
      <c r="CQZ72" s="253"/>
      <c r="CRA72" s="253"/>
      <c r="CRB72" s="254"/>
      <c r="CRC72" s="253"/>
      <c r="CRD72" s="253"/>
      <c r="CRE72" s="253"/>
      <c r="CRF72" s="253"/>
      <c r="CRG72" s="253"/>
      <c r="CRH72" s="254"/>
      <c r="CRI72" s="253"/>
      <c r="CRJ72" s="253"/>
      <c r="CRK72" s="253"/>
      <c r="CRL72" s="253"/>
      <c r="CRM72" s="253"/>
      <c r="CRN72" s="254"/>
      <c r="CRO72" s="253"/>
      <c r="CRP72" s="253"/>
      <c r="CRQ72" s="253"/>
      <c r="CRR72" s="253"/>
      <c r="CRS72" s="253"/>
      <c r="CRT72" s="254"/>
      <c r="CRU72" s="253"/>
      <c r="CRV72" s="253"/>
      <c r="CRW72" s="253"/>
      <c r="CRX72" s="253"/>
      <c r="CRY72" s="253"/>
      <c r="CRZ72" s="254"/>
      <c r="CSA72" s="253"/>
      <c r="CSB72" s="253"/>
      <c r="CSC72" s="253"/>
      <c r="CSD72" s="253"/>
      <c r="CSE72" s="253"/>
      <c r="CSF72" s="254"/>
      <c r="CSG72" s="253"/>
      <c r="CSH72" s="253"/>
      <c r="CSI72" s="253"/>
      <c r="CSJ72" s="253"/>
      <c r="CSK72" s="253"/>
      <c r="CSL72" s="254"/>
      <c r="CSM72" s="253"/>
      <c r="CSN72" s="253"/>
      <c r="CSO72" s="253"/>
      <c r="CSP72" s="253"/>
      <c r="CSQ72" s="253"/>
      <c r="CSR72" s="254"/>
      <c r="CSS72" s="253"/>
      <c r="CST72" s="253"/>
      <c r="CSU72" s="253"/>
      <c r="CSV72" s="253"/>
      <c r="CSW72" s="253"/>
      <c r="CSX72" s="254"/>
      <c r="CSY72" s="253"/>
      <c r="CSZ72" s="253"/>
      <c r="CTA72" s="253"/>
      <c r="CTB72" s="253"/>
      <c r="CTC72" s="253"/>
      <c r="CTD72" s="254"/>
      <c r="CTE72" s="253"/>
      <c r="CTF72" s="253"/>
      <c r="CTG72" s="253"/>
      <c r="CTH72" s="253"/>
      <c r="CTI72" s="253"/>
      <c r="CTJ72" s="254"/>
      <c r="CTK72" s="253"/>
      <c r="CTL72" s="253"/>
      <c r="CTM72" s="253"/>
      <c r="CTN72" s="253"/>
      <c r="CTO72" s="253"/>
      <c r="CTP72" s="254"/>
      <c r="CTQ72" s="253"/>
      <c r="CTR72" s="253"/>
      <c r="CTS72" s="253"/>
      <c r="CTT72" s="253"/>
      <c r="CTU72" s="253"/>
      <c r="CTV72" s="254"/>
      <c r="CTW72" s="253"/>
      <c r="CTX72" s="253"/>
      <c r="CTY72" s="253"/>
      <c r="CTZ72" s="253"/>
      <c r="CUA72" s="253"/>
      <c r="CUB72" s="254"/>
      <c r="CUC72" s="253"/>
      <c r="CUD72" s="253"/>
      <c r="CUE72" s="253"/>
      <c r="CUF72" s="253"/>
      <c r="CUG72" s="253"/>
      <c r="CUH72" s="254"/>
      <c r="CUI72" s="253"/>
      <c r="CUJ72" s="253"/>
      <c r="CUK72" s="253"/>
      <c r="CUL72" s="253"/>
      <c r="CUM72" s="253"/>
      <c r="CUN72" s="254"/>
      <c r="CUO72" s="253"/>
      <c r="CUP72" s="253"/>
      <c r="CUQ72" s="253"/>
      <c r="CUR72" s="253"/>
      <c r="CUS72" s="253"/>
      <c r="CUT72" s="254"/>
      <c r="CUU72" s="253"/>
      <c r="CUV72" s="253"/>
      <c r="CUW72" s="253"/>
      <c r="CUX72" s="253"/>
      <c r="CUY72" s="253"/>
      <c r="CUZ72" s="254"/>
      <c r="CVA72" s="253"/>
      <c r="CVB72" s="253"/>
      <c r="CVC72" s="253"/>
      <c r="CVD72" s="253"/>
      <c r="CVE72" s="253"/>
      <c r="CVF72" s="254"/>
      <c r="CVG72" s="253"/>
      <c r="CVH72" s="253"/>
      <c r="CVI72" s="253"/>
      <c r="CVJ72" s="253"/>
      <c r="CVK72" s="253"/>
      <c r="CVL72" s="254"/>
      <c r="CVM72" s="253"/>
      <c r="CVN72" s="253"/>
      <c r="CVO72" s="253"/>
      <c r="CVP72" s="253"/>
      <c r="CVQ72" s="253"/>
      <c r="CVR72" s="254"/>
      <c r="CVS72" s="253"/>
      <c r="CVT72" s="253"/>
      <c r="CVU72" s="253"/>
      <c r="CVV72" s="253"/>
      <c r="CVW72" s="253"/>
      <c r="CVX72" s="254"/>
      <c r="CVY72" s="253"/>
      <c r="CVZ72" s="253"/>
      <c r="CWA72" s="253"/>
      <c r="CWB72" s="253"/>
      <c r="CWC72" s="253"/>
      <c r="CWD72" s="254"/>
      <c r="CWE72" s="253"/>
      <c r="CWF72" s="253"/>
      <c r="CWG72" s="253"/>
      <c r="CWH72" s="253"/>
      <c r="CWI72" s="253"/>
      <c r="CWJ72" s="254"/>
      <c r="CWK72" s="253"/>
      <c r="CWL72" s="253"/>
      <c r="CWM72" s="253"/>
      <c r="CWN72" s="253"/>
      <c r="CWO72" s="253"/>
      <c r="CWP72" s="254"/>
      <c r="CWQ72" s="253"/>
      <c r="CWR72" s="253"/>
      <c r="CWS72" s="253"/>
      <c r="CWT72" s="253"/>
      <c r="CWU72" s="253"/>
      <c r="CWV72" s="254"/>
      <c r="CWW72" s="253"/>
      <c r="CWX72" s="253"/>
      <c r="CWY72" s="253"/>
      <c r="CWZ72" s="253"/>
      <c r="CXA72" s="253"/>
      <c r="CXB72" s="254"/>
      <c r="CXC72" s="253"/>
      <c r="CXD72" s="253"/>
      <c r="CXE72" s="253"/>
      <c r="CXF72" s="253"/>
      <c r="CXG72" s="253"/>
      <c r="CXH72" s="254"/>
      <c r="CXI72" s="253"/>
      <c r="CXJ72" s="253"/>
      <c r="CXK72" s="253"/>
      <c r="CXL72" s="253"/>
      <c r="CXM72" s="253"/>
      <c r="CXN72" s="254"/>
      <c r="CXO72" s="253"/>
      <c r="CXP72" s="253"/>
      <c r="CXQ72" s="253"/>
      <c r="CXR72" s="253"/>
      <c r="CXS72" s="253"/>
      <c r="CXT72" s="254"/>
      <c r="CXU72" s="253"/>
      <c r="CXV72" s="253"/>
      <c r="CXW72" s="253"/>
      <c r="CXX72" s="253"/>
      <c r="CXY72" s="253"/>
      <c r="CXZ72" s="254"/>
      <c r="CYA72" s="253"/>
      <c r="CYB72" s="253"/>
      <c r="CYC72" s="253"/>
      <c r="CYD72" s="253"/>
      <c r="CYE72" s="253"/>
      <c r="CYF72" s="254"/>
      <c r="CYG72" s="253"/>
      <c r="CYH72" s="253"/>
      <c r="CYI72" s="253"/>
      <c r="CYJ72" s="253"/>
      <c r="CYK72" s="253"/>
      <c r="CYL72" s="254"/>
      <c r="CYM72" s="253"/>
      <c r="CYN72" s="253"/>
      <c r="CYO72" s="253"/>
      <c r="CYP72" s="253"/>
      <c r="CYQ72" s="253"/>
      <c r="CYR72" s="254"/>
      <c r="CYS72" s="253"/>
      <c r="CYT72" s="253"/>
      <c r="CYU72" s="253"/>
      <c r="CYV72" s="253"/>
      <c r="CYW72" s="253"/>
      <c r="CYX72" s="254"/>
      <c r="CYY72" s="253"/>
      <c r="CYZ72" s="253"/>
      <c r="CZA72" s="253"/>
      <c r="CZB72" s="253"/>
      <c r="CZC72" s="253"/>
      <c r="CZD72" s="254"/>
      <c r="CZE72" s="253"/>
      <c r="CZF72" s="253"/>
      <c r="CZG72" s="253"/>
      <c r="CZH72" s="253"/>
      <c r="CZI72" s="253"/>
      <c r="CZJ72" s="254"/>
      <c r="CZK72" s="253"/>
      <c r="CZL72" s="253"/>
      <c r="CZM72" s="253"/>
      <c r="CZN72" s="253"/>
      <c r="CZO72" s="253"/>
      <c r="CZP72" s="254"/>
      <c r="CZQ72" s="253"/>
      <c r="CZR72" s="253"/>
      <c r="CZS72" s="253"/>
      <c r="CZT72" s="253"/>
      <c r="CZU72" s="253"/>
      <c r="CZV72" s="254"/>
      <c r="CZW72" s="253"/>
      <c r="CZX72" s="253"/>
      <c r="CZY72" s="253"/>
      <c r="CZZ72" s="253"/>
      <c r="DAA72" s="253"/>
      <c r="DAB72" s="254"/>
      <c r="DAC72" s="253"/>
      <c r="DAD72" s="253"/>
      <c r="DAE72" s="253"/>
      <c r="DAF72" s="253"/>
      <c r="DAG72" s="253"/>
      <c r="DAH72" s="254"/>
      <c r="DAI72" s="253"/>
      <c r="DAJ72" s="253"/>
      <c r="DAK72" s="253"/>
      <c r="DAL72" s="253"/>
      <c r="DAM72" s="253"/>
      <c r="DAN72" s="254"/>
      <c r="DAO72" s="253"/>
      <c r="DAP72" s="253"/>
      <c r="DAQ72" s="253"/>
      <c r="DAR72" s="253"/>
      <c r="DAS72" s="253"/>
      <c r="DAT72" s="254"/>
      <c r="DAU72" s="253"/>
      <c r="DAV72" s="253"/>
      <c r="DAW72" s="253"/>
      <c r="DAX72" s="253"/>
      <c r="DAY72" s="253"/>
      <c r="DAZ72" s="254"/>
      <c r="DBA72" s="253"/>
      <c r="DBB72" s="253"/>
      <c r="DBC72" s="253"/>
      <c r="DBD72" s="253"/>
      <c r="DBE72" s="253"/>
      <c r="DBF72" s="254"/>
      <c r="DBG72" s="253"/>
      <c r="DBH72" s="253"/>
      <c r="DBI72" s="253"/>
      <c r="DBJ72" s="253"/>
      <c r="DBK72" s="253"/>
      <c r="DBL72" s="254"/>
      <c r="DBM72" s="253"/>
      <c r="DBN72" s="253"/>
      <c r="DBO72" s="253"/>
      <c r="DBP72" s="253"/>
      <c r="DBQ72" s="253"/>
      <c r="DBR72" s="254"/>
      <c r="DBS72" s="253"/>
      <c r="DBT72" s="253"/>
      <c r="DBU72" s="253"/>
      <c r="DBV72" s="253"/>
      <c r="DBW72" s="253"/>
      <c r="DBX72" s="254"/>
      <c r="DBY72" s="253"/>
      <c r="DBZ72" s="253"/>
      <c r="DCA72" s="253"/>
      <c r="DCB72" s="253"/>
      <c r="DCC72" s="253"/>
      <c r="DCD72" s="254"/>
      <c r="DCE72" s="253"/>
      <c r="DCF72" s="253"/>
      <c r="DCG72" s="253"/>
      <c r="DCH72" s="253"/>
      <c r="DCI72" s="253"/>
      <c r="DCJ72" s="254"/>
      <c r="DCK72" s="253"/>
      <c r="DCL72" s="253"/>
      <c r="DCM72" s="253"/>
      <c r="DCN72" s="253"/>
      <c r="DCO72" s="253"/>
      <c r="DCP72" s="254"/>
      <c r="DCQ72" s="253"/>
      <c r="DCR72" s="253"/>
      <c r="DCS72" s="253"/>
      <c r="DCT72" s="253"/>
      <c r="DCU72" s="253"/>
      <c r="DCV72" s="254"/>
      <c r="DCW72" s="253"/>
      <c r="DCX72" s="253"/>
      <c r="DCY72" s="253"/>
      <c r="DCZ72" s="253"/>
      <c r="DDA72" s="253"/>
      <c r="DDB72" s="254"/>
      <c r="DDC72" s="253"/>
      <c r="DDD72" s="253"/>
      <c r="DDE72" s="253"/>
      <c r="DDF72" s="253"/>
      <c r="DDG72" s="253"/>
      <c r="DDH72" s="254"/>
      <c r="DDI72" s="253"/>
      <c r="DDJ72" s="253"/>
      <c r="DDK72" s="253"/>
      <c r="DDL72" s="253"/>
      <c r="DDM72" s="253"/>
      <c r="DDN72" s="254"/>
      <c r="DDO72" s="253"/>
      <c r="DDP72" s="253"/>
      <c r="DDQ72" s="253"/>
      <c r="DDR72" s="253"/>
      <c r="DDS72" s="253"/>
      <c r="DDT72" s="254"/>
      <c r="DDU72" s="253"/>
      <c r="DDV72" s="253"/>
      <c r="DDW72" s="253"/>
      <c r="DDX72" s="253"/>
      <c r="DDY72" s="253"/>
      <c r="DDZ72" s="254"/>
      <c r="DEA72" s="253"/>
      <c r="DEB72" s="253"/>
      <c r="DEC72" s="253"/>
      <c r="DED72" s="253"/>
      <c r="DEE72" s="253"/>
      <c r="DEF72" s="254"/>
      <c r="DEG72" s="253"/>
      <c r="DEH72" s="253"/>
      <c r="DEI72" s="253"/>
      <c r="DEJ72" s="253"/>
      <c r="DEK72" s="253"/>
      <c r="DEL72" s="254"/>
      <c r="DEM72" s="253"/>
      <c r="DEN72" s="253"/>
      <c r="DEO72" s="253"/>
      <c r="DEP72" s="253"/>
      <c r="DEQ72" s="253"/>
      <c r="DER72" s="254"/>
      <c r="DES72" s="253"/>
      <c r="DET72" s="253"/>
      <c r="DEU72" s="253"/>
      <c r="DEV72" s="253"/>
      <c r="DEW72" s="253"/>
      <c r="DEX72" s="254"/>
      <c r="DEY72" s="253"/>
      <c r="DEZ72" s="253"/>
      <c r="DFA72" s="253"/>
      <c r="DFB72" s="253"/>
      <c r="DFC72" s="253"/>
      <c r="DFD72" s="254"/>
      <c r="DFE72" s="253"/>
      <c r="DFF72" s="253"/>
      <c r="DFG72" s="253"/>
      <c r="DFH72" s="253"/>
      <c r="DFI72" s="253"/>
      <c r="DFJ72" s="254"/>
      <c r="DFK72" s="253"/>
      <c r="DFL72" s="253"/>
      <c r="DFM72" s="253"/>
      <c r="DFN72" s="253"/>
      <c r="DFO72" s="253"/>
      <c r="DFP72" s="254"/>
      <c r="DFQ72" s="253"/>
      <c r="DFR72" s="253"/>
      <c r="DFS72" s="253"/>
      <c r="DFT72" s="253"/>
      <c r="DFU72" s="253"/>
      <c r="DFV72" s="254"/>
      <c r="DFW72" s="253"/>
      <c r="DFX72" s="253"/>
      <c r="DFY72" s="253"/>
      <c r="DFZ72" s="253"/>
      <c r="DGA72" s="253"/>
      <c r="DGB72" s="254"/>
      <c r="DGC72" s="253"/>
      <c r="DGD72" s="253"/>
      <c r="DGE72" s="253"/>
      <c r="DGF72" s="253"/>
      <c r="DGG72" s="253"/>
      <c r="DGH72" s="254"/>
      <c r="DGI72" s="253"/>
      <c r="DGJ72" s="253"/>
      <c r="DGK72" s="253"/>
      <c r="DGL72" s="253"/>
      <c r="DGM72" s="253"/>
      <c r="DGN72" s="254"/>
      <c r="DGO72" s="253"/>
      <c r="DGP72" s="253"/>
      <c r="DGQ72" s="253"/>
      <c r="DGR72" s="253"/>
      <c r="DGS72" s="253"/>
      <c r="DGT72" s="254"/>
      <c r="DGU72" s="253"/>
      <c r="DGV72" s="253"/>
      <c r="DGW72" s="253"/>
      <c r="DGX72" s="253"/>
      <c r="DGY72" s="253"/>
      <c r="DGZ72" s="254"/>
      <c r="DHA72" s="253"/>
      <c r="DHB72" s="253"/>
      <c r="DHC72" s="253"/>
      <c r="DHD72" s="253"/>
      <c r="DHE72" s="253"/>
      <c r="DHF72" s="254"/>
      <c r="DHG72" s="253"/>
      <c r="DHH72" s="253"/>
      <c r="DHI72" s="253"/>
      <c r="DHJ72" s="253"/>
      <c r="DHK72" s="253"/>
      <c r="DHL72" s="254"/>
      <c r="DHM72" s="253"/>
      <c r="DHN72" s="253"/>
      <c r="DHO72" s="253"/>
      <c r="DHP72" s="253"/>
      <c r="DHQ72" s="253"/>
      <c r="DHR72" s="254"/>
      <c r="DHS72" s="253"/>
      <c r="DHT72" s="253"/>
      <c r="DHU72" s="253"/>
      <c r="DHV72" s="253"/>
      <c r="DHW72" s="253"/>
      <c r="DHX72" s="254"/>
      <c r="DHY72" s="253"/>
      <c r="DHZ72" s="253"/>
      <c r="DIA72" s="253"/>
      <c r="DIB72" s="253"/>
      <c r="DIC72" s="253"/>
      <c r="DID72" s="254"/>
      <c r="DIE72" s="253"/>
      <c r="DIF72" s="253"/>
      <c r="DIG72" s="253"/>
      <c r="DIH72" s="253"/>
      <c r="DII72" s="253"/>
      <c r="DIJ72" s="254"/>
      <c r="DIK72" s="253"/>
      <c r="DIL72" s="253"/>
      <c r="DIM72" s="253"/>
      <c r="DIN72" s="253"/>
      <c r="DIO72" s="253"/>
      <c r="DIP72" s="254"/>
      <c r="DIQ72" s="253"/>
      <c r="DIR72" s="253"/>
      <c r="DIS72" s="253"/>
      <c r="DIT72" s="253"/>
      <c r="DIU72" s="253"/>
      <c r="DIV72" s="254"/>
      <c r="DIW72" s="253"/>
      <c r="DIX72" s="253"/>
      <c r="DIY72" s="253"/>
      <c r="DIZ72" s="253"/>
      <c r="DJA72" s="253"/>
      <c r="DJB72" s="254"/>
      <c r="DJC72" s="253"/>
      <c r="DJD72" s="253"/>
      <c r="DJE72" s="253"/>
      <c r="DJF72" s="253"/>
      <c r="DJG72" s="253"/>
      <c r="DJH72" s="254"/>
      <c r="DJI72" s="253"/>
      <c r="DJJ72" s="253"/>
      <c r="DJK72" s="253"/>
      <c r="DJL72" s="253"/>
      <c r="DJM72" s="253"/>
      <c r="DJN72" s="254"/>
      <c r="DJO72" s="253"/>
      <c r="DJP72" s="253"/>
      <c r="DJQ72" s="253"/>
      <c r="DJR72" s="253"/>
      <c r="DJS72" s="253"/>
      <c r="DJT72" s="254"/>
      <c r="DJU72" s="253"/>
      <c r="DJV72" s="253"/>
      <c r="DJW72" s="253"/>
      <c r="DJX72" s="253"/>
      <c r="DJY72" s="253"/>
      <c r="DJZ72" s="254"/>
      <c r="DKA72" s="253"/>
      <c r="DKB72" s="253"/>
      <c r="DKC72" s="253"/>
      <c r="DKD72" s="253"/>
      <c r="DKE72" s="253"/>
      <c r="DKF72" s="254"/>
      <c r="DKG72" s="253"/>
      <c r="DKH72" s="253"/>
      <c r="DKI72" s="253"/>
      <c r="DKJ72" s="253"/>
      <c r="DKK72" s="253"/>
      <c r="DKL72" s="254"/>
      <c r="DKM72" s="253"/>
      <c r="DKN72" s="253"/>
      <c r="DKO72" s="253"/>
      <c r="DKP72" s="253"/>
      <c r="DKQ72" s="253"/>
      <c r="DKR72" s="254"/>
      <c r="DKS72" s="253"/>
      <c r="DKT72" s="253"/>
      <c r="DKU72" s="253"/>
      <c r="DKV72" s="253"/>
      <c r="DKW72" s="253"/>
      <c r="DKX72" s="254"/>
      <c r="DKY72" s="253"/>
      <c r="DKZ72" s="253"/>
      <c r="DLA72" s="253"/>
      <c r="DLB72" s="253"/>
      <c r="DLC72" s="253"/>
      <c r="DLD72" s="254"/>
      <c r="DLE72" s="253"/>
      <c r="DLF72" s="253"/>
      <c r="DLG72" s="253"/>
      <c r="DLH72" s="253"/>
      <c r="DLI72" s="253"/>
      <c r="DLJ72" s="254"/>
      <c r="DLK72" s="253"/>
      <c r="DLL72" s="253"/>
      <c r="DLM72" s="253"/>
      <c r="DLN72" s="253"/>
      <c r="DLO72" s="253"/>
      <c r="DLP72" s="254"/>
      <c r="DLQ72" s="253"/>
      <c r="DLR72" s="253"/>
      <c r="DLS72" s="253"/>
      <c r="DLT72" s="253"/>
      <c r="DLU72" s="253"/>
      <c r="DLV72" s="254"/>
      <c r="DLW72" s="253"/>
      <c r="DLX72" s="253"/>
      <c r="DLY72" s="253"/>
      <c r="DLZ72" s="253"/>
      <c r="DMA72" s="253"/>
      <c r="DMB72" s="254"/>
      <c r="DMC72" s="253"/>
      <c r="DMD72" s="253"/>
      <c r="DME72" s="253"/>
      <c r="DMF72" s="253"/>
      <c r="DMG72" s="253"/>
      <c r="DMH72" s="254"/>
      <c r="DMI72" s="253"/>
      <c r="DMJ72" s="253"/>
      <c r="DMK72" s="253"/>
      <c r="DML72" s="253"/>
      <c r="DMM72" s="253"/>
      <c r="DMN72" s="254"/>
      <c r="DMO72" s="253"/>
      <c r="DMP72" s="253"/>
      <c r="DMQ72" s="253"/>
      <c r="DMR72" s="253"/>
      <c r="DMS72" s="253"/>
      <c r="DMT72" s="254"/>
      <c r="DMU72" s="253"/>
      <c r="DMV72" s="253"/>
      <c r="DMW72" s="253"/>
      <c r="DMX72" s="253"/>
      <c r="DMY72" s="253"/>
      <c r="DMZ72" s="254"/>
      <c r="DNA72" s="253"/>
      <c r="DNB72" s="253"/>
      <c r="DNC72" s="253"/>
      <c r="DND72" s="253"/>
      <c r="DNE72" s="253"/>
      <c r="DNF72" s="254"/>
      <c r="DNG72" s="253"/>
      <c r="DNH72" s="253"/>
      <c r="DNI72" s="253"/>
      <c r="DNJ72" s="253"/>
      <c r="DNK72" s="253"/>
      <c r="DNL72" s="254"/>
      <c r="DNM72" s="253"/>
      <c r="DNN72" s="253"/>
      <c r="DNO72" s="253"/>
      <c r="DNP72" s="253"/>
      <c r="DNQ72" s="253"/>
      <c r="DNR72" s="254"/>
      <c r="DNS72" s="253"/>
      <c r="DNT72" s="253"/>
      <c r="DNU72" s="253"/>
      <c r="DNV72" s="253"/>
      <c r="DNW72" s="253"/>
      <c r="DNX72" s="254"/>
      <c r="DNY72" s="253"/>
      <c r="DNZ72" s="253"/>
      <c r="DOA72" s="253"/>
      <c r="DOB72" s="253"/>
      <c r="DOC72" s="253"/>
      <c r="DOD72" s="254"/>
      <c r="DOE72" s="253"/>
      <c r="DOF72" s="253"/>
      <c r="DOG72" s="253"/>
      <c r="DOH72" s="253"/>
      <c r="DOI72" s="253"/>
      <c r="DOJ72" s="254"/>
      <c r="DOK72" s="253"/>
      <c r="DOL72" s="253"/>
      <c r="DOM72" s="253"/>
      <c r="DON72" s="253"/>
      <c r="DOO72" s="253"/>
      <c r="DOP72" s="254"/>
      <c r="DOQ72" s="253"/>
      <c r="DOR72" s="253"/>
      <c r="DOS72" s="253"/>
      <c r="DOT72" s="253"/>
      <c r="DOU72" s="253"/>
      <c r="DOV72" s="254"/>
      <c r="DOW72" s="253"/>
      <c r="DOX72" s="253"/>
      <c r="DOY72" s="253"/>
      <c r="DOZ72" s="253"/>
      <c r="DPA72" s="253"/>
      <c r="DPB72" s="254"/>
      <c r="DPC72" s="253"/>
      <c r="DPD72" s="253"/>
      <c r="DPE72" s="253"/>
      <c r="DPF72" s="253"/>
      <c r="DPG72" s="253"/>
      <c r="DPH72" s="254"/>
      <c r="DPI72" s="253"/>
      <c r="DPJ72" s="253"/>
      <c r="DPK72" s="253"/>
      <c r="DPL72" s="253"/>
      <c r="DPM72" s="253"/>
      <c r="DPN72" s="254"/>
      <c r="DPO72" s="253"/>
      <c r="DPP72" s="253"/>
      <c r="DPQ72" s="253"/>
      <c r="DPR72" s="253"/>
      <c r="DPS72" s="253"/>
      <c r="DPT72" s="254"/>
      <c r="DPU72" s="253"/>
      <c r="DPV72" s="253"/>
      <c r="DPW72" s="253"/>
      <c r="DPX72" s="253"/>
      <c r="DPY72" s="253"/>
      <c r="DPZ72" s="254"/>
      <c r="DQA72" s="253"/>
      <c r="DQB72" s="253"/>
      <c r="DQC72" s="253"/>
      <c r="DQD72" s="253"/>
      <c r="DQE72" s="253"/>
      <c r="DQF72" s="254"/>
      <c r="DQG72" s="253"/>
      <c r="DQH72" s="253"/>
      <c r="DQI72" s="253"/>
      <c r="DQJ72" s="253"/>
      <c r="DQK72" s="253"/>
      <c r="DQL72" s="254"/>
      <c r="DQM72" s="253"/>
      <c r="DQN72" s="253"/>
      <c r="DQO72" s="253"/>
      <c r="DQP72" s="253"/>
      <c r="DQQ72" s="253"/>
      <c r="DQR72" s="254"/>
      <c r="DQS72" s="253"/>
      <c r="DQT72" s="253"/>
      <c r="DQU72" s="253"/>
      <c r="DQV72" s="253"/>
      <c r="DQW72" s="253"/>
      <c r="DQX72" s="254"/>
      <c r="DQY72" s="253"/>
      <c r="DQZ72" s="253"/>
      <c r="DRA72" s="253"/>
      <c r="DRB72" s="253"/>
      <c r="DRC72" s="253"/>
      <c r="DRD72" s="254"/>
      <c r="DRE72" s="253"/>
      <c r="DRF72" s="253"/>
      <c r="DRG72" s="253"/>
      <c r="DRH72" s="253"/>
      <c r="DRI72" s="253"/>
      <c r="DRJ72" s="254"/>
      <c r="DRK72" s="253"/>
      <c r="DRL72" s="253"/>
      <c r="DRM72" s="253"/>
      <c r="DRN72" s="253"/>
      <c r="DRO72" s="253"/>
      <c r="DRP72" s="254"/>
      <c r="DRQ72" s="253"/>
      <c r="DRR72" s="253"/>
      <c r="DRS72" s="253"/>
      <c r="DRT72" s="253"/>
      <c r="DRU72" s="253"/>
      <c r="DRV72" s="254"/>
      <c r="DRW72" s="253"/>
      <c r="DRX72" s="253"/>
      <c r="DRY72" s="253"/>
      <c r="DRZ72" s="253"/>
      <c r="DSA72" s="253"/>
      <c r="DSB72" s="254"/>
      <c r="DSC72" s="253"/>
      <c r="DSD72" s="253"/>
      <c r="DSE72" s="253"/>
      <c r="DSF72" s="253"/>
      <c r="DSG72" s="253"/>
      <c r="DSH72" s="254"/>
      <c r="DSI72" s="253"/>
      <c r="DSJ72" s="253"/>
      <c r="DSK72" s="253"/>
      <c r="DSL72" s="253"/>
      <c r="DSM72" s="253"/>
      <c r="DSN72" s="254"/>
      <c r="DSO72" s="253"/>
      <c r="DSP72" s="253"/>
      <c r="DSQ72" s="253"/>
      <c r="DSR72" s="253"/>
      <c r="DSS72" s="253"/>
      <c r="DST72" s="254"/>
      <c r="DSU72" s="253"/>
      <c r="DSV72" s="253"/>
      <c r="DSW72" s="253"/>
      <c r="DSX72" s="253"/>
      <c r="DSY72" s="253"/>
      <c r="DSZ72" s="254"/>
      <c r="DTA72" s="253"/>
      <c r="DTB72" s="253"/>
      <c r="DTC72" s="253"/>
      <c r="DTD72" s="253"/>
      <c r="DTE72" s="253"/>
      <c r="DTF72" s="254"/>
      <c r="DTG72" s="253"/>
      <c r="DTH72" s="253"/>
      <c r="DTI72" s="253"/>
      <c r="DTJ72" s="253"/>
      <c r="DTK72" s="253"/>
      <c r="DTL72" s="254"/>
      <c r="DTM72" s="253"/>
      <c r="DTN72" s="253"/>
      <c r="DTO72" s="253"/>
      <c r="DTP72" s="253"/>
      <c r="DTQ72" s="253"/>
      <c r="DTR72" s="254"/>
      <c r="DTS72" s="253"/>
      <c r="DTT72" s="253"/>
      <c r="DTU72" s="253"/>
      <c r="DTV72" s="253"/>
      <c r="DTW72" s="253"/>
      <c r="DTX72" s="254"/>
      <c r="DTY72" s="253"/>
      <c r="DTZ72" s="253"/>
      <c r="DUA72" s="253"/>
      <c r="DUB72" s="253"/>
      <c r="DUC72" s="253"/>
      <c r="DUD72" s="254"/>
      <c r="DUE72" s="253"/>
      <c r="DUF72" s="253"/>
      <c r="DUG72" s="253"/>
      <c r="DUH72" s="253"/>
      <c r="DUI72" s="253"/>
      <c r="DUJ72" s="254"/>
      <c r="DUK72" s="253"/>
      <c r="DUL72" s="253"/>
      <c r="DUM72" s="253"/>
      <c r="DUN72" s="253"/>
      <c r="DUO72" s="253"/>
      <c r="DUP72" s="254"/>
      <c r="DUQ72" s="253"/>
      <c r="DUR72" s="253"/>
      <c r="DUS72" s="253"/>
      <c r="DUT72" s="253"/>
      <c r="DUU72" s="253"/>
      <c r="DUV72" s="254"/>
      <c r="DUW72" s="253"/>
      <c r="DUX72" s="253"/>
      <c r="DUY72" s="253"/>
      <c r="DUZ72" s="253"/>
      <c r="DVA72" s="253"/>
      <c r="DVB72" s="254"/>
      <c r="DVC72" s="253"/>
      <c r="DVD72" s="253"/>
      <c r="DVE72" s="253"/>
      <c r="DVF72" s="253"/>
      <c r="DVG72" s="253"/>
      <c r="DVH72" s="254"/>
      <c r="DVI72" s="253"/>
      <c r="DVJ72" s="253"/>
      <c r="DVK72" s="253"/>
      <c r="DVL72" s="253"/>
      <c r="DVM72" s="253"/>
      <c r="DVN72" s="254"/>
      <c r="DVO72" s="253"/>
      <c r="DVP72" s="253"/>
      <c r="DVQ72" s="253"/>
      <c r="DVR72" s="253"/>
      <c r="DVS72" s="253"/>
      <c r="DVT72" s="254"/>
      <c r="DVU72" s="253"/>
      <c r="DVV72" s="253"/>
      <c r="DVW72" s="253"/>
      <c r="DVX72" s="253"/>
      <c r="DVY72" s="253"/>
      <c r="DVZ72" s="254"/>
      <c r="DWA72" s="253"/>
      <c r="DWB72" s="253"/>
      <c r="DWC72" s="253"/>
      <c r="DWD72" s="253"/>
      <c r="DWE72" s="253"/>
      <c r="DWF72" s="254"/>
      <c r="DWG72" s="253"/>
      <c r="DWH72" s="253"/>
      <c r="DWI72" s="253"/>
      <c r="DWJ72" s="253"/>
      <c r="DWK72" s="253"/>
      <c r="DWL72" s="254"/>
      <c r="DWM72" s="253"/>
      <c r="DWN72" s="253"/>
      <c r="DWO72" s="253"/>
      <c r="DWP72" s="253"/>
      <c r="DWQ72" s="253"/>
      <c r="DWR72" s="254"/>
      <c r="DWS72" s="253"/>
      <c r="DWT72" s="253"/>
      <c r="DWU72" s="253"/>
      <c r="DWV72" s="253"/>
      <c r="DWW72" s="253"/>
      <c r="DWX72" s="254"/>
      <c r="DWY72" s="253"/>
      <c r="DWZ72" s="253"/>
      <c r="DXA72" s="253"/>
      <c r="DXB72" s="253"/>
      <c r="DXC72" s="253"/>
      <c r="DXD72" s="254"/>
      <c r="DXE72" s="253"/>
      <c r="DXF72" s="253"/>
      <c r="DXG72" s="253"/>
      <c r="DXH72" s="253"/>
      <c r="DXI72" s="253"/>
      <c r="DXJ72" s="254"/>
      <c r="DXK72" s="253"/>
      <c r="DXL72" s="253"/>
      <c r="DXM72" s="253"/>
      <c r="DXN72" s="253"/>
      <c r="DXO72" s="253"/>
      <c r="DXP72" s="254"/>
      <c r="DXQ72" s="253"/>
      <c r="DXR72" s="253"/>
      <c r="DXS72" s="253"/>
      <c r="DXT72" s="253"/>
      <c r="DXU72" s="253"/>
      <c r="DXV72" s="254"/>
      <c r="DXW72" s="253"/>
      <c r="DXX72" s="253"/>
      <c r="DXY72" s="253"/>
      <c r="DXZ72" s="253"/>
      <c r="DYA72" s="253"/>
      <c r="DYB72" s="254"/>
      <c r="DYC72" s="253"/>
      <c r="DYD72" s="253"/>
      <c r="DYE72" s="253"/>
      <c r="DYF72" s="253"/>
      <c r="DYG72" s="253"/>
      <c r="DYH72" s="254"/>
      <c r="DYI72" s="253"/>
      <c r="DYJ72" s="253"/>
      <c r="DYK72" s="253"/>
      <c r="DYL72" s="253"/>
      <c r="DYM72" s="253"/>
      <c r="DYN72" s="254"/>
      <c r="DYO72" s="253"/>
      <c r="DYP72" s="253"/>
      <c r="DYQ72" s="253"/>
      <c r="DYR72" s="253"/>
      <c r="DYS72" s="253"/>
      <c r="DYT72" s="254"/>
      <c r="DYU72" s="253"/>
      <c r="DYV72" s="253"/>
      <c r="DYW72" s="253"/>
      <c r="DYX72" s="253"/>
      <c r="DYY72" s="253"/>
      <c r="DYZ72" s="254"/>
      <c r="DZA72" s="253"/>
      <c r="DZB72" s="253"/>
      <c r="DZC72" s="253"/>
      <c r="DZD72" s="253"/>
      <c r="DZE72" s="253"/>
      <c r="DZF72" s="254"/>
      <c r="DZG72" s="253"/>
      <c r="DZH72" s="253"/>
      <c r="DZI72" s="253"/>
      <c r="DZJ72" s="253"/>
      <c r="DZK72" s="253"/>
      <c r="DZL72" s="254"/>
      <c r="DZM72" s="253"/>
      <c r="DZN72" s="253"/>
      <c r="DZO72" s="253"/>
      <c r="DZP72" s="253"/>
      <c r="DZQ72" s="253"/>
      <c r="DZR72" s="254"/>
      <c r="DZS72" s="253"/>
      <c r="DZT72" s="253"/>
      <c r="DZU72" s="253"/>
      <c r="DZV72" s="253"/>
      <c r="DZW72" s="253"/>
      <c r="DZX72" s="254"/>
      <c r="DZY72" s="253"/>
      <c r="DZZ72" s="253"/>
      <c r="EAA72" s="253"/>
      <c r="EAB72" s="253"/>
      <c r="EAC72" s="253"/>
      <c r="EAD72" s="254"/>
      <c r="EAE72" s="253"/>
      <c r="EAF72" s="253"/>
      <c r="EAG72" s="253"/>
      <c r="EAH72" s="253"/>
      <c r="EAI72" s="253"/>
      <c r="EAJ72" s="254"/>
      <c r="EAK72" s="253"/>
      <c r="EAL72" s="253"/>
      <c r="EAM72" s="253"/>
      <c r="EAN72" s="253"/>
      <c r="EAO72" s="253"/>
      <c r="EAP72" s="254"/>
      <c r="EAQ72" s="253"/>
      <c r="EAR72" s="253"/>
      <c r="EAS72" s="253"/>
      <c r="EAT72" s="253"/>
      <c r="EAU72" s="253"/>
      <c r="EAV72" s="254"/>
      <c r="EAW72" s="253"/>
      <c r="EAX72" s="253"/>
      <c r="EAY72" s="253"/>
      <c r="EAZ72" s="253"/>
      <c r="EBA72" s="253"/>
      <c r="EBB72" s="254"/>
      <c r="EBC72" s="253"/>
      <c r="EBD72" s="253"/>
      <c r="EBE72" s="253"/>
      <c r="EBF72" s="253"/>
      <c r="EBG72" s="253"/>
      <c r="EBH72" s="254"/>
      <c r="EBI72" s="253"/>
      <c r="EBJ72" s="253"/>
      <c r="EBK72" s="253"/>
      <c r="EBL72" s="253"/>
      <c r="EBM72" s="253"/>
      <c r="EBN72" s="254"/>
      <c r="EBO72" s="253"/>
      <c r="EBP72" s="253"/>
      <c r="EBQ72" s="253"/>
      <c r="EBR72" s="253"/>
      <c r="EBS72" s="253"/>
      <c r="EBT72" s="254"/>
      <c r="EBU72" s="253"/>
      <c r="EBV72" s="253"/>
      <c r="EBW72" s="253"/>
      <c r="EBX72" s="253"/>
      <c r="EBY72" s="253"/>
      <c r="EBZ72" s="254"/>
      <c r="ECA72" s="253"/>
      <c r="ECB72" s="253"/>
      <c r="ECC72" s="253"/>
      <c r="ECD72" s="253"/>
      <c r="ECE72" s="253"/>
      <c r="ECF72" s="254"/>
      <c r="ECG72" s="253"/>
      <c r="ECH72" s="253"/>
      <c r="ECI72" s="253"/>
      <c r="ECJ72" s="253"/>
      <c r="ECK72" s="253"/>
      <c r="ECL72" s="254"/>
      <c r="ECM72" s="253"/>
      <c r="ECN72" s="253"/>
      <c r="ECO72" s="253"/>
      <c r="ECP72" s="253"/>
      <c r="ECQ72" s="253"/>
      <c r="ECR72" s="254"/>
      <c r="ECS72" s="253"/>
      <c r="ECT72" s="253"/>
      <c r="ECU72" s="253"/>
      <c r="ECV72" s="253"/>
      <c r="ECW72" s="253"/>
      <c r="ECX72" s="254"/>
      <c r="ECY72" s="253"/>
      <c r="ECZ72" s="253"/>
      <c r="EDA72" s="253"/>
      <c r="EDB72" s="253"/>
      <c r="EDC72" s="253"/>
      <c r="EDD72" s="254"/>
      <c r="EDE72" s="253"/>
      <c r="EDF72" s="253"/>
      <c r="EDG72" s="253"/>
      <c r="EDH72" s="253"/>
      <c r="EDI72" s="253"/>
      <c r="EDJ72" s="254"/>
      <c r="EDK72" s="253"/>
      <c r="EDL72" s="253"/>
      <c r="EDM72" s="253"/>
      <c r="EDN72" s="253"/>
      <c r="EDO72" s="253"/>
      <c r="EDP72" s="254"/>
      <c r="EDQ72" s="253"/>
      <c r="EDR72" s="253"/>
      <c r="EDS72" s="253"/>
      <c r="EDT72" s="253"/>
      <c r="EDU72" s="253"/>
      <c r="EDV72" s="254"/>
      <c r="EDW72" s="253"/>
      <c r="EDX72" s="253"/>
      <c r="EDY72" s="253"/>
      <c r="EDZ72" s="253"/>
      <c r="EEA72" s="253"/>
      <c r="EEB72" s="254"/>
      <c r="EEC72" s="253"/>
      <c r="EED72" s="253"/>
      <c r="EEE72" s="253"/>
      <c r="EEF72" s="253"/>
      <c r="EEG72" s="253"/>
      <c r="EEH72" s="254"/>
      <c r="EEI72" s="253"/>
      <c r="EEJ72" s="253"/>
      <c r="EEK72" s="253"/>
      <c r="EEL72" s="253"/>
      <c r="EEM72" s="253"/>
      <c r="EEN72" s="254"/>
      <c r="EEO72" s="253"/>
      <c r="EEP72" s="253"/>
      <c r="EEQ72" s="253"/>
      <c r="EER72" s="253"/>
      <c r="EES72" s="253"/>
      <c r="EET72" s="254"/>
      <c r="EEU72" s="253"/>
      <c r="EEV72" s="253"/>
      <c r="EEW72" s="253"/>
      <c r="EEX72" s="253"/>
      <c r="EEY72" s="253"/>
      <c r="EEZ72" s="254"/>
      <c r="EFA72" s="253"/>
      <c r="EFB72" s="253"/>
      <c r="EFC72" s="253"/>
      <c r="EFD72" s="253"/>
      <c r="EFE72" s="253"/>
      <c r="EFF72" s="254"/>
      <c r="EFG72" s="253"/>
      <c r="EFH72" s="253"/>
      <c r="EFI72" s="253"/>
      <c r="EFJ72" s="253"/>
      <c r="EFK72" s="253"/>
      <c r="EFL72" s="254"/>
      <c r="EFM72" s="253"/>
      <c r="EFN72" s="253"/>
      <c r="EFO72" s="253"/>
      <c r="EFP72" s="253"/>
      <c r="EFQ72" s="253"/>
      <c r="EFR72" s="254"/>
      <c r="EFS72" s="253"/>
      <c r="EFT72" s="253"/>
      <c r="EFU72" s="253"/>
      <c r="EFV72" s="253"/>
      <c r="EFW72" s="253"/>
      <c r="EFX72" s="254"/>
      <c r="EFY72" s="253"/>
      <c r="EFZ72" s="253"/>
      <c r="EGA72" s="253"/>
      <c r="EGB72" s="253"/>
      <c r="EGC72" s="253"/>
      <c r="EGD72" s="254"/>
      <c r="EGE72" s="253"/>
      <c r="EGF72" s="253"/>
      <c r="EGG72" s="253"/>
      <c r="EGH72" s="253"/>
      <c r="EGI72" s="253"/>
      <c r="EGJ72" s="254"/>
      <c r="EGK72" s="253"/>
      <c r="EGL72" s="253"/>
      <c r="EGM72" s="253"/>
      <c r="EGN72" s="253"/>
      <c r="EGO72" s="253"/>
      <c r="EGP72" s="254"/>
      <c r="EGQ72" s="253"/>
      <c r="EGR72" s="253"/>
      <c r="EGS72" s="253"/>
      <c r="EGT72" s="253"/>
      <c r="EGU72" s="253"/>
      <c r="EGV72" s="254"/>
      <c r="EGW72" s="253"/>
      <c r="EGX72" s="253"/>
      <c r="EGY72" s="253"/>
      <c r="EGZ72" s="253"/>
      <c r="EHA72" s="253"/>
      <c r="EHB72" s="254"/>
      <c r="EHC72" s="253"/>
      <c r="EHD72" s="253"/>
      <c r="EHE72" s="253"/>
      <c r="EHF72" s="253"/>
      <c r="EHG72" s="253"/>
      <c r="EHH72" s="254"/>
      <c r="EHI72" s="253"/>
      <c r="EHJ72" s="253"/>
      <c r="EHK72" s="253"/>
      <c r="EHL72" s="253"/>
      <c r="EHM72" s="253"/>
      <c r="EHN72" s="254"/>
      <c r="EHO72" s="253"/>
      <c r="EHP72" s="253"/>
      <c r="EHQ72" s="253"/>
      <c r="EHR72" s="253"/>
      <c r="EHS72" s="253"/>
      <c r="EHT72" s="254"/>
      <c r="EHU72" s="253"/>
      <c r="EHV72" s="253"/>
      <c r="EHW72" s="253"/>
      <c r="EHX72" s="253"/>
      <c r="EHY72" s="253"/>
      <c r="EHZ72" s="254"/>
      <c r="EIA72" s="253"/>
      <c r="EIB72" s="253"/>
      <c r="EIC72" s="253"/>
      <c r="EID72" s="253"/>
      <c r="EIE72" s="253"/>
      <c r="EIF72" s="254"/>
      <c r="EIG72" s="253"/>
      <c r="EIH72" s="253"/>
      <c r="EII72" s="253"/>
      <c r="EIJ72" s="253"/>
      <c r="EIK72" s="253"/>
      <c r="EIL72" s="254"/>
      <c r="EIM72" s="253"/>
      <c r="EIN72" s="253"/>
      <c r="EIO72" s="253"/>
      <c r="EIP72" s="253"/>
      <c r="EIQ72" s="253"/>
      <c r="EIR72" s="254"/>
      <c r="EIS72" s="253"/>
      <c r="EIT72" s="253"/>
      <c r="EIU72" s="253"/>
      <c r="EIV72" s="253"/>
      <c r="EIW72" s="253"/>
      <c r="EIX72" s="254"/>
      <c r="EIY72" s="253"/>
      <c r="EIZ72" s="253"/>
      <c r="EJA72" s="253"/>
      <c r="EJB72" s="253"/>
      <c r="EJC72" s="253"/>
      <c r="EJD72" s="254"/>
      <c r="EJE72" s="253"/>
      <c r="EJF72" s="253"/>
      <c r="EJG72" s="253"/>
      <c r="EJH72" s="253"/>
      <c r="EJI72" s="253"/>
      <c r="EJJ72" s="254"/>
      <c r="EJK72" s="253"/>
      <c r="EJL72" s="253"/>
      <c r="EJM72" s="253"/>
      <c r="EJN72" s="253"/>
      <c r="EJO72" s="253"/>
      <c r="EJP72" s="254"/>
      <c r="EJQ72" s="253"/>
      <c r="EJR72" s="253"/>
      <c r="EJS72" s="253"/>
      <c r="EJT72" s="253"/>
      <c r="EJU72" s="253"/>
      <c r="EJV72" s="254"/>
      <c r="EJW72" s="253"/>
      <c r="EJX72" s="253"/>
      <c r="EJY72" s="253"/>
      <c r="EJZ72" s="253"/>
      <c r="EKA72" s="253"/>
      <c r="EKB72" s="254"/>
      <c r="EKC72" s="253"/>
      <c r="EKD72" s="253"/>
      <c r="EKE72" s="253"/>
      <c r="EKF72" s="253"/>
      <c r="EKG72" s="253"/>
      <c r="EKH72" s="254"/>
      <c r="EKI72" s="253"/>
      <c r="EKJ72" s="253"/>
      <c r="EKK72" s="253"/>
      <c r="EKL72" s="253"/>
      <c r="EKM72" s="253"/>
      <c r="EKN72" s="254"/>
      <c r="EKO72" s="253"/>
      <c r="EKP72" s="253"/>
      <c r="EKQ72" s="253"/>
      <c r="EKR72" s="253"/>
      <c r="EKS72" s="253"/>
      <c r="EKT72" s="254"/>
      <c r="EKU72" s="253"/>
      <c r="EKV72" s="253"/>
      <c r="EKW72" s="253"/>
      <c r="EKX72" s="253"/>
      <c r="EKY72" s="253"/>
      <c r="EKZ72" s="254"/>
      <c r="ELA72" s="253"/>
      <c r="ELB72" s="253"/>
      <c r="ELC72" s="253"/>
      <c r="ELD72" s="253"/>
      <c r="ELE72" s="253"/>
      <c r="ELF72" s="254"/>
      <c r="ELG72" s="253"/>
      <c r="ELH72" s="253"/>
      <c r="ELI72" s="253"/>
      <c r="ELJ72" s="253"/>
      <c r="ELK72" s="253"/>
      <c r="ELL72" s="254"/>
      <c r="ELM72" s="253"/>
      <c r="ELN72" s="253"/>
      <c r="ELO72" s="253"/>
      <c r="ELP72" s="253"/>
      <c r="ELQ72" s="253"/>
      <c r="ELR72" s="254"/>
      <c r="ELS72" s="253"/>
      <c r="ELT72" s="253"/>
      <c r="ELU72" s="253"/>
      <c r="ELV72" s="253"/>
      <c r="ELW72" s="253"/>
      <c r="ELX72" s="254"/>
      <c r="ELY72" s="253"/>
      <c r="ELZ72" s="253"/>
      <c r="EMA72" s="253"/>
      <c r="EMB72" s="253"/>
      <c r="EMC72" s="253"/>
      <c r="EMD72" s="254"/>
      <c r="EME72" s="253"/>
      <c r="EMF72" s="253"/>
      <c r="EMG72" s="253"/>
      <c r="EMH72" s="253"/>
      <c r="EMI72" s="253"/>
      <c r="EMJ72" s="254"/>
      <c r="EMK72" s="253"/>
      <c r="EML72" s="253"/>
      <c r="EMM72" s="253"/>
      <c r="EMN72" s="253"/>
      <c r="EMO72" s="253"/>
      <c r="EMP72" s="254"/>
      <c r="EMQ72" s="253"/>
      <c r="EMR72" s="253"/>
      <c r="EMS72" s="253"/>
      <c r="EMT72" s="253"/>
      <c r="EMU72" s="253"/>
      <c r="EMV72" s="254"/>
      <c r="EMW72" s="253"/>
      <c r="EMX72" s="253"/>
      <c r="EMY72" s="253"/>
      <c r="EMZ72" s="253"/>
      <c r="ENA72" s="253"/>
      <c r="ENB72" s="254"/>
      <c r="ENC72" s="253"/>
      <c r="END72" s="253"/>
      <c r="ENE72" s="253"/>
      <c r="ENF72" s="253"/>
      <c r="ENG72" s="253"/>
      <c r="ENH72" s="254"/>
      <c r="ENI72" s="253"/>
      <c r="ENJ72" s="253"/>
      <c r="ENK72" s="253"/>
      <c r="ENL72" s="253"/>
      <c r="ENM72" s="253"/>
      <c r="ENN72" s="254"/>
      <c r="ENO72" s="253"/>
      <c r="ENP72" s="253"/>
      <c r="ENQ72" s="253"/>
      <c r="ENR72" s="253"/>
      <c r="ENS72" s="253"/>
      <c r="ENT72" s="254"/>
      <c r="ENU72" s="253"/>
      <c r="ENV72" s="253"/>
      <c r="ENW72" s="253"/>
      <c r="ENX72" s="253"/>
      <c r="ENY72" s="253"/>
      <c r="ENZ72" s="254"/>
      <c r="EOA72" s="253"/>
      <c r="EOB72" s="253"/>
      <c r="EOC72" s="253"/>
      <c r="EOD72" s="253"/>
      <c r="EOE72" s="253"/>
      <c r="EOF72" s="254"/>
      <c r="EOG72" s="253"/>
      <c r="EOH72" s="253"/>
      <c r="EOI72" s="253"/>
      <c r="EOJ72" s="253"/>
      <c r="EOK72" s="253"/>
      <c r="EOL72" s="254"/>
      <c r="EOM72" s="253"/>
      <c r="EON72" s="253"/>
      <c r="EOO72" s="253"/>
      <c r="EOP72" s="253"/>
      <c r="EOQ72" s="253"/>
      <c r="EOR72" s="254"/>
      <c r="EOS72" s="253"/>
      <c r="EOT72" s="253"/>
      <c r="EOU72" s="253"/>
      <c r="EOV72" s="253"/>
      <c r="EOW72" s="253"/>
      <c r="EOX72" s="254"/>
      <c r="EOY72" s="253"/>
      <c r="EOZ72" s="253"/>
      <c r="EPA72" s="253"/>
      <c r="EPB72" s="253"/>
      <c r="EPC72" s="253"/>
      <c r="EPD72" s="254"/>
      <c r="EPE72" s="253"/>
      <c r="EPF72" s="253"/>
      <c r="EPG72" s="253"/>
      <c r="EPH72" s="253"/>
      <c r="EPI72" s="253"/>
      <c r="EPJ72" s="254"/>
      <c r="EPK72" s="253"/>
      <c r="EPL72" s="253"/>
      <c r="EPM72" s="253"/>
      <c r="EPN72" s="253"/>
      <c r="EPO72" s="253"/>
      <c r="EPP72" s="254"/>
      <c r="EPQ72" s="253"/>
      <c r="EPR72" s="253"/>
      <c r="EPS72" s="253"/>
      <c r="EPT72" s="253"/>
      <c r="EPU72" s="253"/>
      <c r="EPV72" s="254"/>
      <c r="EPW72" s="253"/>
      <c r="EPX72" s="253"/>
      <c r="EPY72" s="253"/>
      <c r="EPZ72" s="253"/>
      <c r="EQA72" s="253"/>
      <c r="EQB72" s="254"/>
      <c r="EQC72" s="253"/>
      <c r="EQD72" s="253"/>
      <c r="EQE72" s="253"/>
      <c r="EQF72" s="253"/>
      <c r="EQG72" s="253"/>
      <c r="EQH72" s="254"/>
      <c r="EQI72" s="253"/>
      <c r="EQJ72" s="253"/>
      <c r="EQK72" s="253"/>
      <c r="EQL72" s="253"/>
      <c r="EQM72" s="253"/>
      <c r="EQN72" s="254"/>
      <c r="EQO72" s="253"/>
      <c r="EQP72" s="253"/>
      <c r="EQQ72" s="253"/>
      <c r="EQR72" s="253"/>
      <c r="EQS72" s="253"/>
      <c r="EQT72" s="254"/>
      <c r="EQU72" s="253"/>
      <c r="EQV72" s="253"/>
      <c r="EQW72" s="253"/>
      <c r="EQX72" s="253"/>
      <c r="EQY72" s="253"/>
      <c r="EQZ72" s="254"/>
      <c r="ERA72" s="253"/>
      <c r="ERB72" s="253"/>
      <c r="ERC72" s="253"/>
      <c r="ERD72" s="253"/>
      <c r="ERE72" s="253"/>
      <c r="ERF72" s="254"/>
      <c r="ERG72" s="253"/>
      <c r="ERH72" s="253"/>
      <c r="ERI72" s="253"/>
      <c r="ERJ72" s="253"/>
      <c r="ERK72" s="253"/>
      <c r="ERL72" s="254"/>
      <c r="ERM72" s="253"/>
      <c r="ERN72" s="253"/>
      <c r="ERO72" s="253"/>
      <c r="ERP72" s="253"/>
      <c r="ERQ72" s="253"/>
      <c r="ERR72" s="254"/>
      <c r="ERS72" s="253"/>
      <c r="ERT72" s="253"/>
      <c r="ERU72" s="253"/>
      <c r="ERV72" s="253"/>
      <c r="ERW72" s="253"/>
      <c r="ERX72" s="254"/>
      <c r="ERY72" s="253"/>
      <c r="ERZ72" s="253"/>
      <c r="ESA72" s="253"/>
      <c r="ESB72" s="253"/>
      <c r="ESC72" s="253"/>
      <c r="ESD72" s="254"/>
      <c r="ESE72" s="253"/>
      <c r="ESF72" s="253"/>
      <c r="ESG72" s="253"/>
      <c r="ESH72" s="253"/>
      <c r="ESI72" s="253"/>
      <c r="ESJ72" s="254"/>
      <c r="ESK72" s="253"/>
      <c r="ESL72" s="253"/>
      <c r="ESM72" s="253"/>
      <c r="ESN72" s="253"/>
      <c r="ESO72" s="253"/>
      <c r="ESP72" s="254"/>
      <c r="ESQ72" s="253"/>
      <c r="ESR72" s="253"/>
      <c r="ESS72" s="253"/>
      <c r="EST72" s="253"/>
      <c r="ESU72" s="253"/>
      <c r="ESV72" s="254"/>
      <c r="ESW72" s="253"/>
      <c r="ESX72" s="253"/>
      <c r="ESY72" s="253"/>
      <c r="ESZ72" s="253"/>
      <c r="ETA72" s="253"/>
      <c r="ETB72" s="254"/>
      <c r="ETC72" s="253"/>
      <c r="ETD72" s="253"/>
      <c r="ETE72" s="253"/>
      <c r="ETF72" s="253"/>
      <c r="ETG72" s="253"/>
      <c r="ETH72" s="254"/>
      <c r="ETI72" s="253"/>
      <c r="ETJ72" s="253"/>
      <c r="ETK72" s="253"/>
      <c r="ETL72" s="253"/>
      <c r="ETM72" s="253"/>
      <c r="ETN72" s="254"/>
      <c r="ETO72" s="253"/>
      <c r="ETP72" s="253"/>
      <c r="ETQ72" s="253"/>
      <c r="ETR72" s="253"/>
      <c r="ETS72" s="253"/>
      <c r="ETT72" s="254"/>
      <c r="ETU72" s="253"/>
      <c r="ETV72" s="253"/>
      <c r="ETW72" s="253"/>
      <c r="ETX72" s="253"/>
      <c r="ETY72" s="253"/>
      <c r="ETZ72" s="254"/>
      <c r="EUA72" s="253"/>
      <c r="EUB72" s="253"/>
      <c r="EUC72" s="253"/>
      <c r="EUD72" s="253"/>
      <c r="EUE72" s="253"/>
      <c r="EUF72" s="254"/>
      <c r="EUG72" s="253"/>
      <c r="EUH72" s="253"/>
      <c r="EUI72" s="253"/>
      <c r="EUJ72" s="253"/>
      <c r="EUK72" s="253"/>
      <c r="EUL72" s="254"/>
      <c r="EUM72" s="253"/>
      <c r="EUN72" s="253"/>
      <c r="EUO72" s="253"/>
      <c r="EUP72" s="253"/>
      <c r="EUQ72" s="253"/>
      <c r="EUR72" s="254"/>
      <c r="EUS72" s="253"/>
      <c r="EUT72" s="253"/>
      <c r="EUU72" s="253"/>
      <c r="EUV72" s="253"/>
      <c r="EUW72" s="253"/>
      <c r="EUX72" s="254"/>
      <c r="EUY72" s="253"/>
      <c r="EUZ72" s="253"/>
      <c r="EVA72" s="253"/>
      <c r="EVB72" s="253"/>
      <c r="EVC72" s="253"/>
      <c r="EVD72" s="254"/>
      <c r="EVE72" s="253"/>
      <c r="EVF72" s="253"/>
      <c r="EVG72" s="253"/>
      <c r="EVH72" s="253"/>
      <c r="EVI72" s="253"/>
      <c r="EVJ72" s="254"/>
      <c r="EVK72" s="253"/>
      <c r="EVL72" s="253"/>
      <c r="EVM72" s="253"/>
      <c r="EVN72" s="253"/>
      <c r="EVO72" s="253"/>
      <c r="EVP72" s="254"/>
      <c r="EVQ72" s="253"/>
      <c r="EVR72" s="253"/>
      <c r="EVS72" s="253"/>
      <c r="EVT72" s="253"/>
      <c r="EVU72" s="253"/>
      <c r="EVV72" s="254"/>
      <c r="EVW72" s="253"/>
      <c r="EVX72" s="253"/>
      <c r="EVY72" s="253"/>
      <c r="EVZ72" s="253"/>
      <c r="EWA72" s="253"/>
      <c r="EWB72" s="254"/>
      <c r="EWC72" s="253"/>
      <c r="EWD72" s="253"/>
      <c r="EWE72" s="253"/>
      <c r="EWF72" s="253"/>
      <c r="EWG72" s="253"/>
      <c r="EWH72" s="254"/>
      <c r="EWI72" s="253"/>
      <c r="EWJ72" s="253"/>
      <c r="EWK72" s="253"/>
      <c r="EWL72" s="253"/>
      <c r="EWM72" s="253"/>
      <c r="EWN72" s="254"/>
      <c r="EWO72" s="253"/>
      <c r="EWP72" s="253"/>
      <c r="EWQ72" s="253"/>
      <c r="EWR72" s="253"/>
      <c r="EWS72" s="253"/>
      <c r="EWT72" s="254"/>
      <c r="EWU72" s="253"/>
      <c r="EWV72" s="253"/>
      <c r="EWW72" s="253"/>
      <c r="EWX72" s="253"/>
      <c r="EWY72" s="253"/>
      <c r="EWZ72" s="254"/>
      <c r="EXA72" s="253"/>
      <c r="EXB72" s="253"/>
      <c r="EXC72" s="253"/>
      <c r="EXD72" s="253"/>
      <c r="EXE72" s="253"/>
      <c r="EXF72" s="254"/>
      <c r="EXG72" s="253"/>
      <c r="EXH72" s="253"/>
      <c r="EXI72" s="253"/>
      <c r="EXJ72" s="253"/>
      <c r="EXK72" s="253"/>
      <c r="EXL72" s="254"/>
      <c r="EXM72" s="253"/>
      <c r="EXN72" s="253"/>
      <c r="EXO72" s="253"/>
      <c r="EXP72" s="253"/>
      <c r="EXQ72" s="253"/>
      <c r="EXR72" s="254"/>
      <c r="EXS72" s="253"/>
      <c r="EXT72" s="253"/>
      <c r="EXU72" s="253"/>
      <c r="EXV72" s="253"/>
      <c r="EXW72" s="253"/>
      <c r="EXX72" s="254"/>
      <c r="EXY72" s="253"/>
      <c r="EXZ72" s="253"/>
      <c r="EYA72" s="253"/>
      <c r="EYB72" s="253"/>
      <c r="EYC72" s="253"/>
      <c r="EYD72" s="254"/>
      <c r="EYE72" s="253"/>
      <c r="EYF72" s="253"/>
      <c r="EYG72" s="253"/>
      <c r="EYH72" s="253"/>
      <c r="EYI72" s="253"/>
      <c r="EYJ72" s="254"/>
      <c r="EYK72" s="253"/>
      <c r="EYL72" s="253"/>
      <c r="EYM72" s="253"/>
      <c r="EYN72" s="253"/>
      <c r="EYO72" s="253"/>
      <c r="EYP72" s="254"/>
      <c r="EYQ72" s="253"/>
      <c r="EYR72" s="253"/>
      <c r="EYS72" s="253"/>
      <c r="EYT72" s="253"/>
      <c r="EYU72" s="253"/>
      <c r="EYV72" s="254"/>
      <c r="EYW72" s="253"/>
      <c r="EYX72" s="253"/>
      <c r="EYY72" s="253"/>
      <c r="EYZ72" s="253"/>
      <c r="EZA72" s="253"/>
      <c r="EZB72" s="254"/>
      <c r="EZC72" s="253"/>
      <c r="EZD72" s="253"/>
      <c r="EZE72" s="253"/>
      <c r="EZF72" s="253"/>
      <c r="EZG72" s="253"/>
      <c r="EZH72" s="254"/>
      <c r="EZI72" s="253"/>
      <c r="EZJ72" s="253"/>
      <c r="EZK72" s="253"/>
      <c r="EZL72" s="253"/>
      <c r="EZM72" s="253"/>
      <c r="EZN72" s="254"/>
      <c r="EZO72" s="253"/>
      <c r="EZP72" s="253"/>
      <c r="EZQ72" s="253"/>
      <c r="EZR72" s="253"/>
      <c r="EZS72" s="253"/>
      <c r="EZT72" s="254"/>
      <c r="EZU72" s="253"/>
      <c r="EZV72" s="253"/>
      <c r="EZW72" s="253"/>
      <c r="EZX72" s="253"/>
      <c r="EZY72" s="253"/>
      <c r="EZZ72" s="254"/>
      <c r="FAA72" s="253"/>
      <c r="FAB72" s="253"/>
      <c r="FAC72" s="253"/>
      <c r="FAD72" s="253"/>
      <c r="FAE72" s="253"/>
      <c r="FAF72" s="254"/>
      <c r="FAG72" s="253"/>
      <c r="FAH72" s="253"/>
      <c r="FAI72" s="253"/>
      <c r="FAJ72" s="253"/>
      <c r="FAK72" s="253"/>
      <c r="FAL72" s="254"/>
      <c r="FAM72" s="253"/>
      <c r="FAN72" s="253"/>
      <c r="FAO72" s="253"/>
      <c r="FAP72" s="253"/>
      <c r="FAQ72" s="253"/>
      <c r="FAR72" s="254"/>
      <c r="FAS72" s="253"/>
      <c r="FAT72" s="253"/>
      <c r="FAU72" s="253"/>
      <c r="FAV72" s="253"/>
      <c r="FAW72" s="253"/>
      <c r="FAX72" s="254"/>
      <c r="FAY72" s="253"/>
      <c r="FAZ72" s="253"/>
      <c r="FBA72" s="253"/>
      <c r="FBB72" s="253"/>
      <c r="FBC72" s="253"/>
      <c r="FBD72" s="254"/>
      <c r="FBE72" s="253"/>
      <c r="FBF72" s="253"/>
      <c r="FBG72" s="253"/>
      <c r="FBH72" s="253"/>
      <c r="FBI72" s="253"/>
      <c r="FBJ72" s="254"/>
      <c r="FBK72" s="253"/>
      <c r="FBL72" s="253"/>
      <c r="FBM72" s="253"/>
      <c r="FBN72" s="253"/>
      <c r="FBO72" s="253"/>
      <c r="FBP72" s="254"/>
      <c r="FBQ72" s="253"/>
      <c r="FBR72" s="253"/>
      <c r="FBS72" s="253"/>
      <c r="FBT72" s="253"/>
      <c r="FBU72" s="253"/>
      <c r="FBV72" s="254"/>
      <c r="FBW72" s="253"/>
      <c r="FBX72" s="253"/>
      <c r="FBY72" s="253"/>
      <c r="FBZ72" s="253"/>
      <c r="FCA72" s="253"/>
      <c r="FCB72" s="254"/>
      <c r="FCC72" s="253"/>
      <c r="FCD72" s="253"/>
      <c r="FCE72" s="253"/>
      <c r="FCF72" s="253"/>
      <c r="FCG72" s="253"/>
      <c r="FCH72" s="254"/>
      <c r="FCI72" s="253"/>
      <c r="FCJ72" s="253"/>
      <c r="FCK72" s="253"/>
      <c r="FCL72" s="253"/>
      <c r="FCM72" s="253"/>
      <c r="FCN72" s="254"/>
      <c r="FCO72" s="253"/>
      <c r="FCP72" s="253"/>
      <c r="FCQ72" s="253"/>
      <c r="FCR72" s="253"/>
      <c r="FCS72" s="253"/>
      <c r="FCT72" s="254"/>
      <c r="FCU72" s="253"/>
      <c r="FCV72" s="253"/>
      <c r="FCW72" s="253"/>
      <c r="FCX72" s="253"/>
      <c r="FCY72" s="253"/>
      <c r="FCZ72" s="254"/>
      <c r="FDA72" s="253"/>
      <c r="FDB72" s="253"/>
      <c r="FDC72" s="253"/>
      <c r="FDD72" s="253"/>
      <c r="FDE72" s="253"/>
      <c r="FDF72" s="254"/>
      <c r="FDG72" s="253"/>
      <c r="FDH72" s="253"/>
      <c r="FDI72" s="253"/>
      <c r="FDJ72" s="253"/>
      <c r="FDK72" s="253"/>
      <c r="FDL72" s="254"/>
      <c r="FDM72" s="253"/>
      <c r="FDN72" s="253"/>
      <c r="FDO72" s="253"/>
      <c r="FDP72" s="253"/>
      <c r="FDQ72" s="253"/>
      <c r="FDR72" s="254"/>
      <c r="FDS72" s="253"/>
      <c r="FDT72" s="253"/>
      <c r="FDU72" s="253"/>
      <c r="FDV72" s="253"/>
      <c r="FDW72" s="253"/>
      <c r="FDX72" s="254"/>
      <c r="FDY72" s="253"/>
      <c r="FDZ72" s="253"/>
      <c r="FEA72" s="253"/>
      <c r="FEB72" s="253"/>
      <c r="FEC72" s="253"/>
      <c r="FED72" s="254"/>
      <c r="FEE72" s="253"/>
      <c r="FEF72" s="253"/>
      <c r="FEG72" s="253"/>
      <c r="FEH72" s="253"/>
      <c r="FEI72" s="253"/>
      <c r="FEJ72" s="254"/>
      <c r="FEK72" s="253"/>
      <c r="FEL72" s="253"/>
      <c r="FEM72" s="253"/>
      <c r="FEN72" s="253"/>
      <c r="FEO72" s="253"/>
      <c r="FEP72" s="254"/>
      <c r="FEQ72" s="253"/>
      <c r="FER72" s="253"/>
      <c r="FES72" s="253"/>
      <c r="FET72" s="253"/>
      <c r="FEU72" s="253"/>
      <c r="FEV72" s="254"/>
      <c r="FEW72" s="253"/>
      <c r="FEX72" s="253"/>
      <c r="FEY72" s="253"/>
      <c r="FEZ72" s="253"/>
      <c r="FFA72" s="253"/>
      <c r="FFB72" s="254"/>
      <c r="FFC72" s="253"/>
      <c r="FFD72" s="253"/>
      <c r="FFE72" s="253"/>
      <c r="FFF72" s="253"/>
      <c r="FFG72" s="253"/>
      <c r="FFH72" s="254"/>
      <c r="FFI72" s="253"/>
      <c r="FFJ72" s="253"/>
      <c r="FFK72" s="253"/>
      <c r="FFL72" s="253"/>
      <c r="FFM72" s="253"/>
      <c r="FFN72" s="254"/>
      <c r="FFO72" s="253"/>
      <c r="FFP72" s="253"/>
      <c r="FFQ72" s="253"/>
      <c r="FFR72" s="253"/>
      <c r="FFS72" s="253"/>
      <c r="FFT72" s="254"/>
      <c r="FFU72" s="253"/>
      <c r="FFV72" s="253"/>
      <c r="FFW72" s="253"/>
      <c r="FFX72" s="253"/>
      <c r="FFY72" s="253"/>
      <c r="FFZ72" s="254"/>
      <c r="FGA72" s="253"/>
      <c r="FGB72" s="253"/>
      <c r="FGC72" s="253"/>
      <c r="FGD72" s="253"/>
      <c r="FGE72" s="253"/>
      <c r="FGF72" s="254"/>
      <c r="FGG72" s="253"/>
      <c r="FGH72" s="253"/>
      <c r="FGI72" s="253"/>
      <c r="FGJ72" s="253"/>
      <c r="FGK72" s="253"/>
      <c r="FGL72" s="254"/>
      <c r="FGM72" s="253"/>
      <c r="FGN72" s="253"/>
      <c r="FGO72" s="253"/>
      <c r="FGP72" s="253"/>
      <c r="FGQ72" s="253"/>
      <c r="FGR72" s="254"/>
      <c r="FGS72" s="253"/>
      <c r="FGT72" s="253"/>
      <c r="FGU72" s="253"/>
      <c r="FGV72" s="253"/>
      <c r="FGW72" s="253"/>
      <c r="FGX72" s="254"/>
      <c r="FGY72" s="253"/>
      <c r="FGZ72" s="253"/>
      <c r="FHA72" s="253"/>
      <c r="FHB72" s="253"/>
      <c r="FHC72" s="253"/>
      <c r="FHD72" s="254"/>
      <c r="FHE72" s="253"/>
      <c r="FHF72" s="253"/>
      <c r="FHG72" s="253"/>
      <c r="FHH72" s="253"/>
      <c r="FHI72" s="253"/>
      <c r="FHJ72" s="254"/>
      <c r="FHK72" s="253"/>
      <c r="FHL72" s="253"/>
      <c r="FHM72" s="253"/>
      <c r="FHN72" s="253"/>
      <c r="FHO72" s="253"/>
      <c r="FHP72" s="254"/>
      <c r="FHQ72" s="253"/>
      <c r="FHR72" s="253"/>
      <c r="FHS72" s="253"/>
      <c r="FHT72" s="253"/>
      <c r="FHU72" s="253"/>
      <c r="FHV72" s="254"/>
      <c r="FHW72" s="253"/>
      <c r="FHX72" s="253"/>
      <c r="FHY72" s="253"/>
      <c r="FHZ72" s="253"/>
      <c r="FIA72" s="253"/>
      <c r="FIB72" s="254"/>
      <c r="FIC72" s="253"/>
      <c r="FID72" s="253"/>
      <c r="FIE72" s="253"/>
      <c r="FIF72" s="253"/>
      <c r="FIG72" s="253"/>
      <c r="FIH72" s="254"/>
      <c r="FII72" s="253"/>
      <c r="FIJ72" s="253"/>
      <c r="FIK72" s="253"/>
      <c r="FIL72" s="253"/>
      <c r="FIM72" s="253"/>
      <c r="FIN72" s="254"/>
      <c r="FIO72" s="253"/>
      <c r="FIP72" s="253"/>
      <c r="FIQ72" s="253"/>
      <c r="FIR72" s="253"/>
      <c r="FIS72" s="253"/>
      <c r="FIT72" s="254"/>
      <c r="FIU72" s="253"/>
      <c r="FIV72" s="253"/>
      <c r="FIW72" s="253"/>
      <c r="FIX72" s="253"/>
      <c r="FIY72" s="253"/>
      <c r="FIZ72" s="254"/>
      <c r="FJA72" s="253"/>
      <c r="FJB72" s="253"/>
      <c r="FJC72" s="253"/>
      <c r="FJD72" s="253"/>
      <c r="FJE72" s="253"/>
      <c r="FJF72" s="254"/>
      <c r="FJG72" s="253"/>
      <c r="FJH72" s="253"/>
      <c r="FJI72" s="253"/>
      <c r="FJJ72" s="253"/>
      <c r="FJK72" s="253"/>
      <c r="FJL72" s="254"/>
      <c r="FJM72" s="253"/>
      <c r="FJN72" s="253"/>
      <c r="FJO72" s="253"/>
      <c r="FJP72" s="253"/>
      <c r="FJQ72" s="253"/>
      <c r="FJR72" s="254"/>
      <c r="FJS72" s="253"/>
      <c r="FJT72" s="253"/>
      <c r="FJU72" s="253"/>
      <c r="FJV72" s="253"/>
      <c r="FJW72" s="253"/>
      <c r="FJX72" s="254"/>
      <c r="FJY72" s="253"/>
      <c r="FJZ72" s="253"/>
      <c r="FKA72" s="253"/>
      <c r="FKB72" s="253"/>
      <c r="FKC72" s="253"/>
      <c r="FKD72" s="254"/>
      <c r="FKE72" s="253"/>
      <c r="FKF72" s="253"/>
      <c r="FKG72" s="253"/>
      <c r="FKH72" s="253"/>
      <c r="FKI72" s="253"/>
      <c r="FKJ72" s="254"/>
      <c r="FKK72" s="253"/>
      <c r="FKL72" s="253"/>
      <c r="FKM72" s="253"/>
      <c r="FKN72" s="253"/>
      <c r="FKO72" s="253"/>
      <c r="FKP72" s="254"/>
      <c r="FKQ72" s="253"/>
      <c r="FKR72" s="253"/>
      <c r="FKS72" s="253"/>
      <c r="FKT72" s="253"/>
      <c r="FKU72" s="253"/>
      <c r="FKV72" s="254"/>
      <c r="FKW72" s="253"/>
      <c r="FKX72" s="253"/>
      <c r="FKY72" s="253"/>
      <c r="FKZ72" s="253"/>
      <c r="FLA72" s="253"/>
      <c r="FLB72" s="254"/>
      <c r="FLC72" s="253"/>
      <c r="FLD72" s="253"/>
      <c r="FLE72" s="253"/>
      <c r="FLF72" s="253"/>
      <c r="FLG72" s="253"/>
      <c r="FLH72" s="254"/>
      <c r="FLI72" s="253"/>
      <c r="FLJ72" s="253"/>
      <c r="FLK72" s="253"/>
      <c r="FLL72" s="253"/>
      <c r="FLM72" s="253"/>
      <c r="FLN72" s="254"/>
      <c r="FLO72" s="253"/>
      <c r="FLP72" s="253"/>
      <c r="FLQ72" s="253"/>
      <c r="FLR72" s="253"/>
      <c r="FLS72" s="253"/>
      <c r="FLT72" s="254"/>
      <c r="FLU72" s="253"/>
      <c r="FLV72" s="253"/>
      <c r="FLW72" s="253"/>
      <c r="FLX72" s="253"/>
      <c r="FLY72" s="253"/>
      <c r="FLZ72" s="254"/>
      <c r="FMA72" s="253"/>
      <c r="FMB72" s="253"/>
      <c r="FMC72" s="253"/>
      <c r="FMD72" s="253"/>
      <c r="FME72" s="253"/>
      <c r="FMF72" s="254"/>
      <c r="FMG72" s="253"/>
      <c r="FMH72" s="253"/>
      <c r="FMI72" s="253"/>
      <c r="FMJ72" s="253"/>
      <c r="FMK72" s="253"/>
      <c r="FML72" s="254"/>
      <c r="FMM72" s="253"/>
      <c r="FMN72" s="253"/>
      <c r="FMO72" s="253"/>
      <c r="FMP72" s="253"/>
      <c r="FMQ72" s="253"/>
      <c r="FMR72" s="254"/>
      <c r="FMS72" s="253"/>
      <c r="FMT72" s="253"/>
      <c r="FMU72" s="253"/>
      <c r="FMV72" s="253"/>
      <c r="FMW72" s="253"/>
      <c r="FMX72" s="254"/>
      <c r="FMY72" s="253"/>
      <c r="FMZ72" s="253"/>
      <c r="FNA72" s="253"/>
      <c r="FNB72" s="253"/>
      <c r="FNC72" s="253"/>
      <c r="FND72" s="254"/>
      <c r="FNE72" s="253"/>
      <c r="FNF72" s="253"/>
      <c r="FNG72" s="253"/>
      <c r="FNH72" s="253"/>
      <c r="FNI72" s="253"/>
      <c r="FNJ72" s="254"/>
      <c r="FNK72" s="253"/>
      <c r="FNL72" s="253"/>
      <c r="FNM72" s="253"/>
      <c r="FNN72" s="253"/>
      <c r="FNO72" s="253"/>
      <c r="FNP72" s="254"/>
      <c r="FNQ72" s="253"/>
      <c r="FNR72" s="253"/>
      <c r="FNS72" s="253"/>
      <c r="FNT72" s="253"/>
      <c r="FNU72" s="253"/>
      <c r="FNV72" s="254"/>
      <c r="FNW72" s="253"/>
      <c r="FNX72" s="253"/>
      <c r="FNY72" s="253"/>
      <c r="FNZ72" s="253"/>
      <c r="FOA72" s="253"/>
      <c r="FOB72" s="254"/>
      <c r="FOC72" s="253"/>
      <c r="FOD72" s="253"/>
      <c r="FOE72" s="253"/>
      <c r="FOF72" s="253"/>
      <c r="FOG72" s="253"/>
      <c r="FOH72" s="254"/>
      <c r="FOI72" s="253"/>
      <c r="FOJ72" s="253"/>
      <c r="FOK72" s="253"/>
      <c r="FOL72" s="253"/>
      <c r="FOM72" s="253"/>
      <c r="FON72" s="254"/>
      <c r="FOO72" s="253"/>
      <c r="FOP72" s="253"/>
      <c r="FOQ72" s="253"/>
      <c r="FOR72" s="253"/>
      <c r="FOS72" s="253"/>
      <c r="FOT72" s="254"/>
      <c r="FOU72" s="253"/>
      <c r="FOV72" s="253"/>
      <c r="FOW72" s="253"/>
      <c r="FOX72" s="253"/>
      <c r="FOY72" s="253"/>
      <c r="FOZ72" s="254"/>
      <c r="FPA72" s="253"/>
      <c r="FPB72" s="253"/>
      <c r="FPC72" s="253"/>
      <c r="FPD72" s="253"/>
      <c r="FPE72" s="253"/>
      <c r="FPF72" s="254"/>
      <c r="FPG72" s="253"/>
      <c r="FPH72" s="253"/>
      <c r="FPI72" s="253"/>
      <c r="FPJ72" s="253"/>
      <c r="FPK72" s="253"/>
      <c r="FPL72" s="254"/>
      <c r="FPM72" s="253"/>
      <c r="FPN72" s="253"/>
      <c r="FPO72" s="253"/>
      <c r="FPP72" s="253"/>
      <c r="FPQ72" s="253"/>
      <c r="FPR72" s="254"/>
      <c r="FPS72" s="253"/>
      <c r="FPT72" s="253"/>
      <c r="FPU72" s="253"/>
      <c r="FPV72" s="253"/>
      <c r="FPW72" s="253"/>
      <c r="FPX72" s="254"/>
      <c r="FPY72" s="253"/>
      <c r="FPZ72" s="253"/>
      <c r="FQA72" s="253"/>
      <c r="FQB72" s="253"/>
      <c r="FQC72" s="253"/>
      <c r="FQD72" s="254"/>
      <c r="FQE72" s="253"/>
      <c r="FQF72" s="253"/>
      <c r="FQG72" s="253"/>
      <c r="FQH72" s="253"/>
      <c r="FQI72" s="253"/>
      <c r="FQJ72" s="254"/>
      <c r="FQK72" s="253"/>
      <c r="FQL72" s="253"/>
      <c r="FQM72" s="253"/>
      <c r="FQN72" s="253"/>
      <c r="FQO72" s="253"/>
      <c r="FQP72" s="254"/>
      <c r="FQQ72" s="253"/>
      <c r="FQR72" s="253"/>
      <c r="FQS72" s="253"/>
      <c r="FQT72" s="253"/>
      <c r="FQU72" s="253"/>
      <c r="FQV72" s="254"/>
      <c r="FQW72" s="253"/>
      <c r="FQX72" s="253"/>
      <c r="FQY72" s="253"/>
      <c r="FQZ72" s="253"/>
      <c r="FRA72" s="253"/>
      <c r="FRB72" s="254"/>
      <c r="FRC72" s="253"/>
      <c r="FRD72" s="253"/>
      <c r="FRE72" s="253"/>
      <c r="FRF72" s="253"/>
      <c r="FRG72" s="253"/>
      <c r="FRH72" s="254"/>
      <c r="FRI72" s="253"/>
      <c r="FRJ72" s="253"/>
      <c r="FRK72" s="253"/>
      <c r="FRL72" s="253"/>
      <c r="FRM72" s="253"/>
      <c r="FRN72" s="254"/>
      <c r="FRO72" s="253"/>
      <c r="FRP72" s="253"/>
      <c r="FRQ72" s="253"/>
      <c r="FRR72" s="253"/>
      <c r="FRS72" s="253"/>
      <c r="FRT72" s="254"/>
      <c r="FRU72" s="253"/>
      <c r="FRV72" s="253"/>
      <c r="FRW72" s="253"/>
      <c r="FRX72" s="253"/>
      <c r="FRY72" s="253"/>
      <c r="FRZ72" s="254"/>
      <c r="FSA72" s="253"/>
      <c r="FSB72" s="253"/>
      <c r="FSC72" s="253"/>
      <c r="FSD72" s="253"/>
      <c r="FSE72" s="253"/>
      <c r="FSF72" s="254"/>
      <c r="FSG72" s="253"/>
      <c r="FSH72" s="253"/>
      <c r="FSI72" s="253"/>
      <c r="FSJ72" s="253"/>
      <c r="FSK72" s="253"/>
      <c r="FSL72" s="254"/>
      <c r="FSM72" s="253"/>
      <c r="FSN72" s="253"/>
      <c r="FSO72" s="253"/>
      <c r="FSP72" s="253"/>
      <c r="FSQ72" s="253"/>
      <c r="FSR72" s="254"/>
      <c r="FSS72" s="253"/>
      <c r="FST72" s="253"/>
      <c r="FSU72" s="253"/>
      <c r="FSV72" s="253"/>
      <c r="FSW72" s="253"/>
      <c r="FSX72" s="254"/>
      <c r="FSY72" s="253"/>
      <c r="FSZ72" s="253"/>
      <c r="FTA72" s="253"/>
      <c r="FTB72" s="253"/>
      <c r="FTC72" s="253"/>
      <c r="FTD72" s="254"/>
      <c r="FTE72" s="253"/>
      <c r="FTF72" s="253"/>
      <c r="FTG72" s="253"/>
      <c r="FTH72" s="253"/>
      <c r="FTI72" s="253"/>
      <c r="FTJ72" s="254"/>
      <c r="FTK72" s="253"/>
      <c r="FTL72" s="253"/>
      <c r="FTM72" s="253"/>
      <c r="FTN72" s="253"/>
      <c r="FTO72" s="253"/>
      <c r="FTP72" s="254"/>
      <c r="FTQ72" s="253"/>
      <c r="FTR72" s="253"/>
      <c r="FTS72" s="253"/>
      <c r="FTT72" s="253"/>
      <c r="FTU72" s="253"/>
      <c r="FTV72" s="254"/>
      <c r="FTW72" s="253"/>
      <c r="FTX72" s="253"/>
      <c r="FTY72" s="253"/>
      <c r="FTZ72" s="253"/>
      <c r="FUA72" s="253"/>
      <c r="FUB72" s="254"/>
      <c r="FUC72" s="253"/>
      <c r="FUD72" s="253"/>
      <c r="FUE72" s="253"/>
      <c r="FUF72" s="253"/>
      <c r="FUG72" s="253"/>
      <c r="FUH72" s="254"/>
      <c r="FUI72" s="253"/>
      <c r="FUJ72" s="253"/>
      <c r="FUK72" s="253"/>
      <c r="FUL72" s="253"/>
      <c r="FUM72" s="253"/>
      <c r="FUN72" s="254"/>
      <c r="FUO72" s="253"/>
      <c r="FUP72" s="253"/>
      <c r="FUQ72" s="253"/>
      <c r="FUR72" s="253"/>
      <c r="FUS72" s="253"/>
      <c r="FUT72" s="254"/>
      <c r="FUU72" s="253"/>
      <c r="FUV72" s="253"/>
      <c r="FUW72" s="253"/>
      <c r="FUX72" s="253"/>
      <c r="FUY72" s="253"/>
      <c r="FUZ72" s="254"/>
      <c r="FVA72" s="253"/>
      <c r="FVB72" s="253"/>
      <c r="FVC72" s="253"/>
      <c r="FVD72" s="253"/>
      <c r="FVE72" s="253"/>
      <c r="FVF72" s="254"/>
      <c r="FVG72" s="253"/>
      <c r="FVH72" s="253"/>
      <c r="FVI72" s="253"/>
      <c r="FVJ72" s="253"/>
      <c r="FVK72" s="253"/>
      <c r="FVL72" s="254"/>
      <c r="FVM72" s="253"/>
      <c r="FVN72" s="253"/>
      <c r="FVO72" s="253"/>
      <c r="FVP72" s="253"/>
      <c r="FVQ72" s="253"/>
      <c r="FVR72" s="254"/>
      <c r="FVS72" s="253"/>
      <c r="FVT72" s="253"/>
      <c r="FVU72" s="253"/>
      <c r="FVV72" s="253"/>
      <c r="FVW72" s="253"/>
      <c r="FVX72" s="254"/>
      <c r="FVY72" s="253"/>
      <c r="FVZ72" s="253"/>
      <c r="FWA72" s="253"/>
      <c r="FWB72" s="253"/>
      <c r="FWC72" s="253"/>
      <c r="FWD72" s="254"/>
      <c r="FWE72" s="253"/>
      <c r="FWF72" s="253"/>
      <c r="FWG72" s="253"/>
      <c r="FWH72" s="253"/>
      <c r="FWI72" s="253"/>
      <c r="FWJ72" s="254"/>
      <c r="FWK72" s="253"/>
      <c r="FWL72" s="253"/>
      <c r="FWM72" s="253"/>
      <c r="FWN72" s="253"/>
      <c r="FWO72" s="253"/>
      <c r="FWP72" s="254"/>
      <c r="FWQ72" s="253"/>
      <c r="FWR72" s="253"/>
      <c r="FWS72" s="253"/>
      <c r="FWT72" s="253"/>
      <c r="FWU72" s="253"/>
      <c r="FWV72" s="254"/>
      <c r="FWW72" s="253"/>
      <c r="FWX72" s="253"/>
      <c r="FWY72" s="253"/>
      <c r="FWZ72" s="253"/>
      <c r="FXA72" s="253"/>
      <c r="FXB72" s="254"/>
      <c r="FXC72" s="253"/>
      <c r="FXD72" s="253"/>
      <c r="FXE72" s="253"/>
      <c r="FXF72" s="253"/>
      <c r="FXG72" s="253"/>
      <c r="FXH72" s="254"/>
      <c r="FXI72" s="253"/>
      <c r="FXJ72" s="253"/>
      <c r="FXK72" s="253"/>
      <c r="FXL72" s="253"/>
      <c r="FXM72" s="253"/>
      <c r="FXN72" s="254"/>
      <c r="FXO72" s="253"/>
      <c r="FXP72" s="253"/>
      <c r="FXQ72" s="253"/>
      <c r="FXR72" s="253"/>
      <c r="FXS72" s="253"/>
      <c r="FXT72" s="254"/>
      <c r="FXU72" s="253"/>
      <c r="FXV72" s="253"/>
      <c r="FXW72" s="253"/>
      <c r="FXX72" s="253"/>
      <c r="FXY72" s="253"/>
      <c r="FXZ72" s="254"/>
      <c r="FYA72" s="253"/>
      <c r="FYB72" s="253"/>
      <c r="FYC72" s="253"/>
      <c r="FYD72" s="253"/>
      <c r="FYE72" s="253"/>
      <c r="FYF72" s="254"/>
      <c r="FYG72" s="253"/>
      <c r="FYH72" s="253"/>
      <c r="FYI72" s="253"/>
      <c r="FYJ72" s="253"/>
      <c r="FYK72" s="253"/>
      <c r="FYL72" s="254"/>
      <c r="FYM72" s="253"/>
      <c r="FYN72" s="253"/>
      <c r="FYO72" s="253"/>
      <c r="FYP72" s="253"/>
      <c r="FYQ72" s="253"/>
      <c r="FYR72" s="254"/>
      <c r="FYS72" s="253"/>
      <c r="FYT72" s="253"/>
      <c r="FYU72" s="253"/>
      <c r="FYV72" s="253"/>
      <c r="FYW72" s="253"/>
      <c r="FYX72" s="254"/>
      <c r="FYY72" s="253"/>
      <c r="FYZ72" s="253"/>
      <c r="FZA72" s="253"/>
      <c r="FZB72" s="253"/>
      <c r="FZC72" s="253"/>
      <c r="FZD72" s="254"/>
      <c r="FZE72" s="253"/>
      <c r="FZF72" s="253"/>
      <c r="FZG72" s="253"/>
      <c r="FZH72" s="253"/>
      <c r="FZI72" s="253"/>
      <c r="FZJ72" s="254"/>
      <c r="FZK72" s="253"/>
      <c r="FZL72" s="253"/>
      <c r="FZM72" s="253"/>
      <c r="FZN72" s="253"/>
      <c r="FZO72" s="253"/>
      <c r="FZP72" s="254"/>
      <c r="FZQ72" s="253"/>
      <c r="FZR72" s="253"/>
      <c r="FZS72" s="253"/>
      <c r="FZT72" s="253"/>
      <c r="FZU72" s="253"/>
      <c r="FZV72" s="254"/>
      <c r="FZW72" s="253"/>
      <c r="FZX72" s="253"/>
      <c r="FZY72" s="253"/>
      <c r="FZZ72" s="253"/>
      <c r="GAA72" s="253"/>
      <c r="GAB72" s="254"/>
      <c r="GAC72" s="253"/>
      <c r="GAD72" s="253"/>
      <c r="GAE72" s="253"/>
      <c r="GAF72" s="253"/>
      <c r="GAG72" s="253"/>
      <c r="GAH72" s="254"/>
      <c r="GAI72" s="253"/>
      <c r="GAJ72" s="253"/>
      <c r="GAK72" s="253"/>
      <c r="GAL72" s="253"/>
      <c r="GAM72" s="253"/>
      <c r="GAN72" s="254"/>
      <c r="GAO72" s="253"/>
      <c r="GAP72" s="253"/>
      <c r="GAQ72" s="253"/>
      <c r="GAR72" s="253"/>
      <c r="GAS72" s="253"/>
      <c r="GAT72" s="254"/>
      <c r="GAU72" s="253"/>
      <c r="GAV72" s="253"/>
      <c r="GAW72" s="253"/>
      <c r="GAX72" s="253"/>
      <c r="GAY72" s="253"/>
      <c r="GAZ72" s="254"/>
      <c r="GBA72" s="253"/>
      <c r="GBB72" s="253"/>
      <c r="GBC72" s="253"/>
      <c r="GBD72" s="253"/>
      <c r="GBE72" s="253"/>
      <c r="GBF72" s="254"/>
      <c r="GBG72" s="253"/>
      <c r="GBH72" s="253"/>
      <c r="GBI72" s="253"/>
      <c r="GBJ72" s="253"/>
      <c r="GBK72" s="253"/>
      <c r="GBL72" s="254"/>
      <c r="GBM72" s="253"/>
      <c r="GBN72" s="253"/>
      <c r="GBO72" s="253"/>
      <c r="GBP72" s="253"/>
      <c r="GBQ72" s="253"/>
      <c r="GBR72" s="254"/>
      <c r="GBS72" s="253"/>
      <c r="GBT72" s="253"/>
      <c r="GBU72" s="253"/>
      <c r="GBV72" s="253"/>
      <c r="GBW72" s="253"/>
      <c r="GBX72" s="254"/>
      <c r="GBY72" s="253"/>
      <c r="GBZ72" s="253"/>
      <c r="GCA72" s="253"/>
      <c r="GCB72" s="253"/>
      <c r="GCC72" s="253"/>
      <c r="GCD72" s="254"/>
      <c r="GCE72" s="253"/>
      <c r="GCF72" s="253"/>
      <c r="GCG72" s="253"/>
      <c r="GCH72" s="253"/>
      <c r="GCI72" s="253"/>
      <c r="GCJ72" s="254"/>
      <c r="GCK72" s="253"/>
      <c r="GCL72" s="253"/>
      <c r="GCM72" s="253"/>
      <c r="GCN72" s="253"/>
      <c r="GCO72" s="253"/>
      <c r="GCP72" s="254"/>
      <c r="GCQ72" s="253"/>
      <c r="GCR72" s="253"/>
      <c r="GCS72" s="253"/>
      <c r="GCT72" s="253"/>
      <c r="GCU72" s="253"/>
      <c r="GCV72" s="254"/>
      <c r="GCW72" s="253"/>
      <c r="GCX72" s="253"/>
      <c r="GCY72" s="253"/>
      <c r="GCZ72" s="253"/>
      <c r="GDA72" s="253"/>
      <c r="GDB72" s="254"/>
      <c r="GDC72" s="253"/>
      <c r="GDD72" s="253"/>
      <c r="GDE72" s="253"/>
      <c r="GDF72" s="253"/>
      <c r="GDG72" s="253"/>
      <c r="GDH72" s="254"/>
      <c r="GDI72" s="253"/>
      <c r="GDJ72" s="253"/>
      <c r="GDK72" s="253"/>
      <c r="GDL72" s="253"/>
      <c r="GDM72" s="253"/>
      <c r="GDN72" s="254"/>
      <c r="GDO72" s="253"/>
      <c r="GDP72" s="253"/>
      <c r="GDQ72" s="253"/>
      <c r="GDR72" s="253"/>
      <c r="GDS72" s="253"/>
      <c r="GDT72" s="254"/>
      <c r="GDU72" s="253"/>
      <c r="GDV72" s="253"/>
      <c r="GDW72" s="253"/>
      <c r="GDX72" s="253"/>
      <c r="GDY72" s="253"/>
      <c r="GDZ72" s="254"/>
      <c r="GEA72" s="253"/>
      <c r="GEB72" s="253"/>
      <c r="GEC72" s="253"/>
      <c r="GED72" s="253"/>
      <c r="GEE72" s="253"/>
      <c r="GEF72" s="254"/>
      <c r="GEG72" s="253"/>
      <c r="GEH72" s="253"/>
      <c r="GEI72" s="253"/>
      <c r="GEJ72" s="253"/>
      <c r="GEK72" s="253"/>
      <c r="GEL72" s="254"/>
      <c r="GEM72" s="253"/>
      <c r="GEN72" s="253"/>
      <c r="GEO72" s="253"/>
      <c r="GEP72" s="253"/>
      <c r="GEQ72" s="253"/>
      <c r="GER72" s="254"/>
      <c r="GES72" s="253"/>
      <c r="GET72" s="253"/>
      <c r="GEU72" s="253"/>
      <c r="GEV72" s="253"/>
      <c r="GEW72" s="253"/>
      <c r="GEX72" s="254"/>
      <c r="GEY72" s="253"/>
      <c r="GEZ72" s="253"/>
      <c r="GFA72" s="253"/>
      <c r="GFB72" s="253"/>
      <c r="GFC72" s="253"/>
      <c r="GFD72" s="254"/>
      <c r="GFE72" s="253"/>
      <c r="GFF72" s="253"/>
      <c r="GFG72" s="253"/>
      <c r="GFH72" s="253"/>
      <c r="GFI72" s="253"/>
      <c r="GFJ72" s="254"/>
      <c r="GFK72" s="253"/>
      <c r="GFL72" s="253"/>
      <c r="GFM72" s="253"/>
      <c r="GFN72" s="253"/>
      <c r="GFO72" s="253"/>
      <c r="GFP72" s="254"/>
      <c r="GFQ72" s="253"/>
      <c r="GFR72" s="253"/>
      <c r="GFS72" s="253"/>
      <c r="GFT72" s="253"/>
      <c r="GFU72" s="253"/>
      <c r="GFV72" s="254"/>
      <c r="GFW72" s="253"/>
      <c r="GFX72" s="253"/>
      <c r="GFY72" s="253"/>
      <c r="GFZ72" s="253"/>
      <c r="GGA72" s="253"/>
      <c r="GGB72" s="254"/>
      <c r="GGC72" s="253"/>
      <c r="GGD72" s="253"/>
      <c r="GGE72" s="253"/>
      <c r="GGF72" s="253"/>
      <c r="GGG72" s="253"/>
      <c r="GGH72" s="254"/>
      <c r="GGI72" s="253"/>
      <c r="GGJ72" s="253"/>
      <c r="GGK72" s="253"/>
      <c r="GGL72" s="253"/>
      <c r="GGM72" s="253"/>
      <c r="GGN72" s="254"/>
      <c r="GGO72" s="253"/>
      <c r="GGP72" s="253"/>
      <c r="GGQ72" s="253"/>
      <c r="GGR72" s="253"/>
      <c r="GGS72" s="253"/>
      <c r="GGT72" s="254"/>
      <c r="GGU72" s="253"/>
      <c r="GGV72" s="253"/>
      <c r="GGW72" s="253"/>
      <c r="GGX72" s="253"/>
      <c r="GGY72" s="253"/>
      <c r="GGZ72" s="254"/>
      <c r="GHA72" s="253"/>
      <c r="GHB72" s="253"/>
      <c r="GHC72" s="253"/>
      <c r="GHD72" s="253"/>
      <c r="GHE72" s="253"/>
      <c r="GHF72" s="254"/>
      <c r="GHG72" s="253"/>
      <c r="GHH72" s="253"/>
      <c r="GHI72" s="253"/>
      <c r="GHJ72" s="253"/>
      <c r="GHK72" s="253"/>
      <c r="GHL72" s="254"/>
      <c r="GHM72" s="253"/>
      <c r="GHN72" s="253"/>
      <c r="GHO72" s="253"/>
      <c r="GHP72" s="253"/>
      <c r="GHQ72" s="253"/>
      <c r="GHR72" s="254"/>
      <c r="GHS72" s="253"/>
      <c r="GHT72" s="253"/>
      <c r="GHU72" s="253"/>
      <c r="GHV72" s="253"/>
      <c r="GHW72" s="253"/>
      <c r="GHX72" s="254"/>
      <c r="GHY72" s="253"/>
      <c r="GHZ72" s="253"/>
      <c r="GIA72" s="253"/>
      <c r="GIB72" s="253"/>
      <c r="GIC72" s="253"/>
      <c r="GID72" s="254"/>
      <c r="GIE72" s="253"/>
      <c r="GIF72" s="253"/>
      <c r="GIG72" s="253"/>
      <c r="GIH72" s="253"/>
      <c r="GII72" s="253"/>
      <c r="GIJ72" s="254"/>
      <c r="GIK72" s="253"/>
      <c r="GIL72" s="253"/>
      <c r="GIM72" s="253"/>
      <c r="GIN72" s="253"/>
      <c r="GIO72" s="253"/>
      <c r="GIP72" s="254"/>
      <c r="GIQ72" s="253"/>
      <c r="GIR72" s="253"/>
      <c r="GIS72" s="253"/>
      <c r="GIT72" s="253"/>
      <c r="GIU72" s="253"/>
      <c r="GIV72" s="254"/>
      <c r="GIW72" s="253"/>
      <c r="GIX72" s="253"/>
      <c r="GIY72" s="253"/>
      <c r="GIZ72" s="253"/>
      <c r="GJA72" s="253"/>
      <c r="GJB72" s="254"/>
      <c r="GJC72" s="253"/>
      <c r="GJD72" s="253"/>
      <c r="GJE72" s="253"/>
      <c r="GJF72" s="253"/>
      <c r="GJG72" s="253"/>
      <c r="GJH72" s="254"/>
      <c r="GJI72" s="253"/>
      <c r="GJJ72" s="253"/>
      <c r="GJK72" s="253"/>
      <c r="GJL72" s="253"/>
      <c r="GJM72" s="253"/>
      <c r="GJN72" s="254"/>
      <c r="GJO72" s="253"/>
      <c r="GJP72" s="253"/>
      <c r="GJQ72" s="253"/>
      <c r="GJR72" s="253"/>
      <c r="GJS72" s="253"/>
      <c r="GJT72" s="254"/>
      <c r="GJU72" s="253"/>
      <c r="GJV72" s="253"/>
      <c r="GJW72" s="253"/>
      <c r="GJX72" s="253"/>
      <c r="GJY72" s="253"/>
      <c r="GJZ72" s="254"/>
      <c r="GKA72" s="253"/>
      <c r="GKB72" s="253"/>
      <c r="GKC72" s="253"/>
      <c r="GKD72" s="253"/>
      <c r="GKE72" s="253"/>
      <c r="GKF72" s="254"/>
      <c r="GKG72" s="253"/>
      <c r="GKH72" s="253"/>
      <c r="GKI72" s="253"/>
      <c r="GKJ72" s="253"/>
      <c r="GKK72" s="253"/>
      <c r="GKL72" s="254"/>
      <c r="GKM72" s="253"/>
      <c r="GKN72" s="253"/>
      <c r="GKO72" s="253"/>
      <c r="GKP72" s="253"/>
      <c r="GKQ72" s="253"/>
      <c r="GKR72" s="254"/>
      <c r="GKS72" s="253"/>
      <c r="GKT72" s="253"/>
      <c r="GKU72" s="253"/>
      <c r="GKV72" s="253"/>
      <c r="GKW72" s="253"/>
      <c r="GKX72" s="254"/>
      <c r="GKY72" s="253"/>
      <c r="GKZ72" s="253"/>
      <c r="GLA72" s="253"/>
      <c r="GLB72" s="253"/>
      <c r="GLC72" s="253"/>
      <c r="GLD72" s="254"/>
      <c r="GLE72" s="253"/>
      <c r="GLF72" s="253"/>
      <c r="GLG72" s="253"/>
      <c r="GLH72" s="253"/>
      <c r="GLI72" s="253"/>
      <c r="GLJ72" s="254"/>
      <c r="GLK72" s="253"/>
      <c r="GLL72" s="253"/>
      <c r="GLM72" s="253"/>
      <c r="GLN72" s="253"/>
      <c r="GLO72" s="253"/>
      <c r="GLP72" s="254"/>
      <c r="GLQ72" s="253"/>
      <c r="GLR72" s="253"/>
      <c r="GLS72" s="253"/>
      <c r="GLT72" s="253"/>
      <c r="GLU72" s="253"/>
      <c r="GLV72" s="254"/>
      <c r="GLW72" s="253"/>
      <c r="GLX72" s="253"/>
      <c r="GLY72" s="253"/>
      <c r="GLZ72" s="253"/>
      <c r="GMA72" s="253"/>
      <c r="GMB72" s="254"/>
      <c r="GMC72" s="253"/>
      <c r="GMD72" s="253"/>
      <c r="GME72" s="253"/>
      <c r="GMF72" s="253"/>
      <c r="GMG72" s="253"/>
      <c r="GMH72" s="254"/>
      <c r="GMI72" s="253"/>
      <c r="GMJ72" s="253"/>
      <c r="GMK72" s="253"/>
      <c r="GML72" s="253"/>
      <c r="GMM72" s="253"/>
      <c r="GMN72" s="254"/>
      <c r="GMO72" s="253"/>
      <c r="GMP72" s="253"/>
      <c r="GMQ72" s="253"/>
      <c r="GMR72" s="253"/>
      <c r="GMS72" s="253"/>
      <c r="GMT72" s="254"/>
      <c r="GMU72" s="253"/>
      <c r="GMV72" s="253"/>
      <c r="GMW72" s="253"/>
      <c r="GMX72" s="253"/>
      <c r="GMY72" s="253"/>
      <c r="GMZ72" s="254"/>
      <c r="GNA72" s="253"/>
      <c r="GNB72" s="253"/>
      <c r="GNC72" s="253"/>
      <c r="GND72" s="253"/>
      <c r="GNE72" s="253"/>
      <c r="GNF72" s="254"/>
      <c r="GNG72" s="253"/>
      <c r="GNH72" s="253"/>
      <c r="GNI72" s="253"/>
      <c r="GNJ72" s="253"/>
      <c r="GNK72" s="253"/>
      <c r="GNL72" s="254"/>
      <c r="GNM72" s="253"/>
      <c r="GNN72" s="253"/>
      <c r="GNO72" s="253"/>
      <c r="GNP72" s="253"/>
      <c r="GNQ72" s="253"/>
      <c r="GNR72" s="254"/>
      <c r="GNS72" s="253"/>
      <c r="GNT72" s="253"/>
      <c r="GNU72" s="253"/>
      <c r="GNV72" s="253"/>
      <c r="GNW72" s="253"/>
      <c r="GNX72" s="254"/>
      <c r="GNY72" s="253"/>
      <c r="GNZ72" s="253"/>
      <c r="GOA72" s="253"/>
      <c r="GOB72" s="253"/>
      <c r="GOC72" s="253"/>
      <c r="GOD72" s="254"/>
      <c r="GOE72" s="253"/>
      <c r="GOF72" s="253"/>
      <c r="GOG72" s="253"/>
      <c r="GOH72" s="253"/>
      <c r="GOI72" s="253"/>
      <c r="GOJ72" s="254"/>
      <c r="GOK72" s="253"/>
      <c r="GOL72" s="253"/>
      <c r="GOM72" s="253"/>
      <c r="GON72" s="253"/>
      <c r="GOO72" s="253"/>
      <c r="GOP72" s="254"/>
      <c r="GOQ72" s="253"/>
      <c r="GOR72" s="253"/>
      <c r="GOS72" s="253"/>
      <c r="GOT72" s="253"/>
      <c r="GOU72" s="253"/>
      <c r="GOV72" s="254"/>
      <c r="GOW72" s="253"/>
      <c r="GOX72" s="253"/>
      <c r="GOY72" s="253"/>
      <c r="GOZ72" s="253"/>
      <c r="GPA72" s="253"/>
      <c r="GPB72" s="254"/>
      <c r="GPC72" s="253"/>
      <c r="GPD72" s="253"/>
      <c r="GPE72" s="253"/>
      <c r="GPF72" s="253"/>
      <c r="GPG72" s="253"/>
      <c r="GPH72" s="254"/>
      <c r="GPI72" s="253"/>
      <c r="GPJ72" s="253"/>
      <c r="GPK72" s="253"/>
      <c r="GPL72" s="253"/>
      <c r="GPM72" s="253"/>
      <c r="GPN72" s="254"/>
      <c r="GPO72" s="253"/>
      <c r="GPP72" s="253"/>
      <c r="GPQ72" s="253"/>
      <c r="GPR72" s="253"/>
      <c r="GPS72" s="253"/>
      <c r="GPT72" s="254"/>
      <c r="GPU72" s="253"/>
      <c r="GPV72" s="253"/>
      <c r="GPW72" s="253"/>
      <c r="GPX72" s="253"/>
      <c r="GPY72" s="253"/>
      <c r="GPZ72" s="254"/>
      <c r="GQA72" s="253"/>
      <c r="GQB72" s="253"/>
      <c r="GQC72" s="253"/>
      <c r="GQD72" s="253"/>
      <c r="GQE72" s="253"/>
      <c r="GQF72" s="254"/>
      <c r="GQG72" s="253"/>
      <c r="GQH72" s="253"/>
      <c r="GQI72" s="253"/>
      <c r="GQJ72" s="253"/>
      <c r="GQK72" s="253"/>
      <c r="GQL72" s="254"/>
      <c r="GQM72" s="253"/>
      <c r="GQN72" s="253"/>
      <c r="GQO72" s="253"/>
      <c r="GQP72" s="253"/>
      <c r="GQQ72" s="253"/>
      <c r="GQR72" s="254"/>
      <c r="GQS72" s="253"/>
      <c r="GQT72" s="253"/>
      <c r="GQU72" s="253"/>
      <c r="GQV72" s="253"/>
      <c r="GQW72" s="253"/>
      <c r="GQX72" s="254"/>
      <c r="GQY72" s="253"/>
      <c r="GQZ72" s="253"/>
      <c r="GRA72" s="253"/>
      <c r="GRB72" s="253"/>
      <c r="GRC72" s="253"/>
      <c r="GRD72" s="254"/>
      <c r="GRE72" s="253"/>
      <c r="GRF72" s="253"/>
      <c r="GRG72" s="253"/>
      <c r="GRH72" s="253"/>
      <c r="GRI72" s="253"/>
      <c r="GRJ72" s="254"/>
      <c r="GRK72" s="253"/>
      <c r="GRL72" s="253"/>
      <c r="GRM72" s="253"/>
      <c r="GRN72" s="253"/>
      <c r="GRO72" s="253"/>
      <c r="GRP72" s="254"/>
      <c r="GRQ72" s="253"/>
      <c r="GRR72" s="253"/>
      <c r="GRS72" s="253"/>
      <c r="GRT72" s="253"/>
      <c r="GRU72" s="253"/>
      <c r="GRV72" s="254"/>
      <c r="GRW72" s="253"/>
      <c r="GRX72" s="253"/>
      <c r="GRY72" s="253"/>
      <c r="GRZ72" s="253"/>
      <c r="GSA72" s="253"/>
      <c r="GSB72" s="254"/>
      <c r="GSC72" s="253"/>
      <c r="GSD72" s="253"/>
      <c r="GSE72" s="253"/>
      <c r="GSF72" s="253"/>
      <c r="GSG72" s="253"/>
      <c r="GSH72" s="254"/>
      <c r="GSI72" s="253"/>
      <c r="GSJ72" s="253"/>
      <c r="GSK72" s="253"/>
      <c r="GSL72" s="253"/>
      <c r="GSM72" s="253"/>
      <c r="GSN72" s="254"/>
      <c r="GSO72" s="253"/>
      <c r="GSP72" s="253"/>
      <c r="GSQ72" s="253"/>
      <c r="GSR72" s="253"/>
      <c r="GSS72" s="253"/>
      <c r="GST72" s="254"/>
      <c r="GSU72" s="253"/>
      <c r="GSV72" s="253"/>
      <c r="GSW72" s="253"/>
      <c r="GSX72" s="253"/>
      <c r="GSY72" s="253"/>
      <c r="GSZ72" s="254"/>
      <c r="GTA72" s="253"/>
      <c r="GTB72" s="253"/>
      <c r="GTC72" s="253"/>
      <c r="GTD72" s="253"/>
      <c r="GTE72" s="253"/>
      <c r="GTF72" s="254"/>
      <c r="GTG72" s="253"/>
      <c r="GTH72" s="253"/>
      <c r="GTI72" s="253"/>
      <c r="GTJ72" s="253"/>
      <c r="GTK72" s="253"/>
      <c r="GTL72" s="254"/>
      <c r="GTM72" s="253"/>
      <c r="GTN72" s="253"/>
      <c r="GTO72" s="253"/>
      <c r="GTP72" s="253"/>
      <c r="GTQ72" s="253"/>
      <c r="GTR72" s="254"/>
      <c r="GTS72" s="253"/>
      <c r="GTT72" s="253"/>
      <c r="GTU72" s="253"/>
      <c r="GTV72" s="253"/>
      <c r="GTW72" s="253"/>
      <c r="GTX72" s="254"/>
      <c r="GTY72" s="253"/>
      <c r="GTZ72" s="253"/>
      <c r="GUA72" s="253"/>
      <c r="GUB72" s="253"/>
      <c r="GUC72" s="253"/>
      <c r="GUD72" s="254"/>
      <c r="GUE72" s="253"/>
      <c r="GUF72" s="253"/>
      <c r="GUG72" s="253"/>
      <c r="GUH72" s="253"/>
      <c r="GUI72" s="253"/>
      <c r="GUJ72" s="254"/>
      <c r="GUK72" s="253"/>
      <c r="GUL72" s="253"/>
      <c r="GUM72" s="253"/>
      <c r="GUN72" s="253"/>
      <c r="GUO72" s="253"/>
      <c r="GUP72" s="254"/>
      <c r="GUQ72" s="253"/>
      <c r="GUR72" s="253"/>
      <c r="GUS72" s="253"/>
      <c r="GUT72" s="253"/>
      <c r="GUU72" s="253"/>
      <c r="GUV72" s="254"/>
      <c r="GUW72" s="253"/>
      <c r="GUX72" s="253"/>
      <c r="GUY72" s="253"/>
      <c r="GUZ72" s="253"/>
      <c r="GVA72" s="253"/>
      <c r="GVB72" s="254"/>
      <c r="GVC72" s="253"/>
      <c r="GVD72" s="253"/>
      <c r="GVE72" s="253"/>
      <c r="GVF72" s="253"/>
      <c r="GVG72" s="253"/>
      <c r="GVH72" s="254"/>
      <c r="GVI72" s="253"/>
      <c r="GVJ72" s="253"/>
      <c r="GVK72" s="253"/>
      <c r="GVL72" s="253"/>
      <c r="GVM72" s="253"/>
      <c r="GVN72" s="254"/>
      <c r="GVO72" s="253"/>
      <c r="GVP72" s="253"/>
      <c r="GVQ72" s="253"/>
      <c r="GVR72" s="253"/>
      <c r="GVS72" s="253"/>
      <c r="GVT72" s="254"/>
      <c r="GVU72" s="253"/>
      <c r="GVV72" s="253"/>
      <c r="GVW72" s="253"/>
      <c r="GVX72" s="253"/>
      <c r="GVY72" s="253"/>
      <c r="GVZ72" s="254"/>
      <c r="GWA72" s="253"/>
      <c r="GWB72" s="253"/>
      <c r="GWC72" s="253"/>
      <c r="GWD72" s="253"/>
      <c r="GWE72" s="253"/>
      <c r="GWF72" s="254"/>
      <c r="GWG72" s="253"/>
      <c r="GWH72" s="253"/>
      <c r="GWI72" s="253"/>
      <c r="GWJ72" s="253"/>
      <c r="GWK72" s="253"/>
      <c r="GWL72" s="254"/>
      <c r="GWM72" s="253"/>
      <c r="GWN72" s="253"/>
      <c r="GWO72" s="253"/>
      <c r="GWP72" s="253"/>
      <c r="GWQ72" s="253"/>
      <c r="GWR72" s="254"/>
      <c r="GWS72" s="253"/>
      <c r="GWT72" s="253"/>
      <c r="GWU72" s="253"/>
      <c r="GWV72" s="253"/>
      <c r="GWW72" s="253"/>
      <c r="GWX72" s="254"/>
      <c r="GWY72" s="253"/>
      <c r="GWZ72" s="253"/>
      <c r="GXA72" s="253"/>
      <c r="GXB72" s="253"/>
      <c r="GXC72" s="253"/>
      <c r="GXD72" s="254"/>
      <c r="GXE72" s="253"/>
      <c r="GXF72" s="253"/>
      <c r="GXG72" s="253"/>
      <c r="GXH72" s="253"/>
      <c r="GXI72" s="253"/>
      <c r="GXJ72" s="254"/>
      <c r="GXK72" s="253"/>
      <c r="GXL72" s="253"/>
      <c r="GXM72" s="253"/>
      <c r="GXN72" s="253"/>
      <c r="GXO72" s="253"/>
      <c r="GXP72" s="254"/>
      <c r="GXQ72" s="253"/>
      <c r="GXR72" s="253"/>
      <c r="GXS72" s="253"/>
      <c r="GXT72" s="253"/>
      <c r="GXU72" s="253"/>
      <c r="GXV72" s="254"/>
      <c r="GXW72" s="253"/>
      <c r="GXX72" s="253"/>
      <c r="GXY72" s="253"/>
      <c r="GXZ72" s="253"/>
      <c r="GYA72" s="253"/>
      <c r="GYB72" s="254"/>
      <c r="GYC72" s="253"/>
      <c r="GYD72" s="253"/>
      <c r="GYE72" s="253"/>
      <c r="GYF72" s="253"/>
      <c r="GYG72" s="253"/>
      <c r="GYH72" s="254"/>
      <c r="GYI72" s="253"/>
      <c r="GYJ72" s="253"/>
      <c r="GYK72" s="253"/>
      <c r="GYL72" s="253"/>
      <c r="GYM72" s="253"/>
      <c r="GYN72" s="254"/>
      <c r="GYO72" s="253"/>
      <c r="GYP72" s="253"/>
      <c r="GYQ72" s="253"/>
      <c r="GYR72" s="253"/>
      <c r="GYS72" s="253"/>
      <c r="GYT72" s="254"/>
      <c r="GYU72" s="253"/>
      <c r="GYV72" s="253"/>
      <c r="GYW72" s="253"/>
      <c r="GYX72" s="253"/>
      <c r="GYY72" s="253"/>
      <c r="GYZ72" s="254"/>
      <c r="GZA72" s="253"/>
      <c r="GZB72" s="253"/>
      <c r="GZC72" s="253"/>
      <c r="GZD72" s="253"/>
      <c r="GZE72" s="253"/>
      <c r="GZF72" s="254"/>
      <c r="GZG72" s="253"/>
      <c r="GZH72" s="253"/>
      <c r="GZI72" s="253"/>
      <c r="GZJ72" s="253"/>
      <c r="GZK72" s="253"/>
      <c r="GZL72" s="254"/>
      <c r="GZM72" s="253"/>
      <c r="GZN72" s="253"/>
      <c r="GZO72" s="253"/>
      <c r="GZP72" s="253"/>
      <c r="GZQ72" s="253"/>
      <c r="GZR72" s="254"/>
      <c r="GZS72" s="253"/>
      <c r="GZT72" s="253"/>
      <c r="GZU72" s="253"/>
      <c r="GZV72" s="253"/>
      <c r="GZW72" s="253"/>
      <c r="GZX72" s="254"/>
      <c r="GZY72" s="253"/>
      <c r="GZZ72" s="253"/>
      <c r="HAA72" s="253"/>
      <c r="HAB72" s="253"/>
      <c r="HAC72" s="253"/>
      <c r="HAD72" s="254"/>
      <c r="HAE72" s="253"/>
      <c r="HAF72" s="253"/>
      <c r="HAG72" s="253"/>
      <c r="HAH72" s="253"/>
      <c r="HAI72" s="253"/>
      <c r="HAJ72" s="254"/>
      <c r="HAK72" s="253"/>
      <c r="HAL72" s="253"/>
      <c r="HAM72" s="253"/>
      <c r="HAN72" s="253"/>
      <c r="HAO72" s="253"/>
      <c r="HAP72" s="254"/>
      <c r="HAQ72" s="253"/>
      <c r="HAR72" s="253"/>
      <c r="HAS72" s="253"/>
      <c r="HAT72" s="253"/>
      <c r="HAU72" s="253"/>
      <c r="HAV72" s="254"/>
      <c r="HAW72" s="253"/>
      <c r="HAX72" s="253"/>
      <c r="HAY72" s="253"/>
      <c r="HAZ72" s="253"/>
      <c r="HBA72" s="253"/>
      <c r="HBB72" s="254"/>
      <c r="HBC72" s="253"/>
      <c r="HBD72" s="253"/>
      <c r="HBE72" s="253"/>
      <c r="HBF72" s="253"/>
      <c r="HBG72" s="253"/>
      <c r="HBH72" s="254"/>
      <c r="HBI72" s="253"/>
      <c r="HBJ72" s="253"/>
      <c r="HBK72" s="253"/>
      <c r="HBL72" s="253"/>
      <c r="HBM72" s="253"/>
      <c r="HBN72" s="254"/>
      <c r="HBO72" s="253"/>
      <c r="HBP72" s="253"/>
      <c r="HBQ72" s="253"/>
      <c r="HBR72" s="253"/>
      <c r="HBS72" s="253"/>
      <c r="HBT72" s="254"/>
      <c r="HBU72" s="253"/>
      <c r="HBV72" s="253"/>
      <c r="HBW72" s="253"/>
      <c r="HBX72" s="253"/>
      <c r="HBY72" s="253"/>
      <c r="HBZ72" s="254"/>
      <c r="HCA72" s="253"/>
      <c r="HCB72" s="253"/>
      <c r="HCC72" s="253"/>
      <c r="HCD72" s="253"/>
      <c r="HCE72" s="253"/>
      <c r="HCF72" s="254"/>
      <c r="HCG72" s="253"/>
      <c r="HCH72" s="253"/>
      <c r="HCI72" s="253"/>
      <c r="HCJ72" s="253"/>
      <c r="HCK72" s="253"/>
      <c r="HCL72" s="254"/>
      <c r="HCM72" s="253"/>
      <c r="HCN72" s="253"/>
      <c r="HCO72" s="253"/>
      <c r="HCP72" s="253"/>
      <c r="HCQ72" s="253"/>
      <c r="HCR72" s="254"/>
      <c r="HCS72" s="253"/>
      <c r="HCT72" s="253"/>
      <c r="HCU72" s="253"/>
      <c r="HCV72" s="253"/>
      <c r="HCW72" s="253"/>
      <c r="HCX72" s="254"/>
      <c r="HCY72" s="253"/>
      <c r="HCZ72" s="253"/>
      <c r="HDA72" s="253"/>
      <c r="HDB72" s="253"/>
      <c r="HDC72" s="253"/>
      <c r="HDD72" s="254"/>
      <c r="HDE72" s="253"/>
      <c r="HDF72" s="253"/>
      <c r="HDG72" s="253"/>
      <c r="HDH72" s="253"/>
      <c r="HDI72" s="253"/>
      <c r="HDJ72" s="254"/>
      <c r="HDK72" s="253"/>
      <c r="HDL72" s="253"/>
      <c r="HDM72" s="253"/>
      <c r="HDN72" s="253"/>
      <c r="HDO72" s="253"/>
      <c r="HDP72" s="254"/>
      <c r="HDQ72" s="253"/>
      <c r="HDR72" s="253"/>
      <c r="HDS72" s="253"/>
      <c r="HDT72" s="253"/>
      <c r="HDU72" s="253"/>
      <c r="HDV72" s="254"/>
      <c r="HDW72" s="253"/>
      <c r="HDX72" s="253"/>
      <c r="HDY72" s="253"/>
      <c r="HDZ72" s="253"/>
      <c r="HEA72" s="253"/>
      <c r="HEB72" s="254"/>
      <c r="HEC72" s="253"/>
      <c r="HED72" s="253"/>
      <c r="HEE72" s="253"/>
      <c r="HEF72" s="253"/>
      <c r="HEG72" s="253"/>
      <c r="HEH72" s="254"/>
      <c r="HEI72" s="253"/>
      <c r="HEJ72" s="253"/>
      <c r="HEK72" s="253"/>
      <c r="HEL72" s="253"/>
      <c r="HEM72" s="253"/>
      <c r="HEN72" s="254"/>
      <c r="HEO72" s="253"/>
      <c r="HEP72" s="253"/>
      <c r="HEQ72" s="253"/>
      <c r="HER72" s="253"/>
      <c r="HES72" s="253"/>
      <c r="HET72" s="254"/>
      <c r="HEU72" s="253"/>
      <c r="HEV72" s="253"/>
      <c r="HEW72" s="253"/>
      <c r="HEX72" s="253"/>
      <c r="HEY72" s="253"/>
      <c r="HEZ72" s="254"/>
      <c r="HFA72" s="253"/>
      <c r="HFB72" s="253"/>
      <c r="HFC72" s="253"/>
      <c r="HFD72" s="253"/>
      <c r="HFE72" s="253"/>
      <c r="HFF72" s="254"/>
      <c r="HFG72" s="253"/>
      <c r="HFH72" s="253"/>
      <c r="HFI72" s="253"/>
      <c r="HFJ72" s="253"/>
      <c r="HFK72" s="253"/>
      <c r="HFL72" s="254"/>
      <c r="HFM72" s="253"/>
      <c r="HFN72" s="253"/>
      <c r="HFO72" s="253"/>
      <c r="HFP72" s="253"/>
      <c r="HFQ72" s="253"/>
      <c r="HFR72" s="254"/>
      <c r="HFS72" s="253"/>
      <c r="HFT72" s="253"/>
      <c r="HFU72" s="253"/>
      <c r="HFV72" s="253"/>
      <c r="HFW72" s="253"/>
      <c r="HFX72" s="254"/>
      <c r="HFY72" s="253"/>
      <c r="HFZ72" s="253"/>
      <c r="HGA72" s="253"/>
      <c r="HGB72" s="253"/>
      <c r="HGC72" s="253"/>
      <c r="HGD72" s="254"/>
      <c r="HGE72" s="253"/>
      <c r="HGF72" s="253"/>
      <c r="HGG72" s="253"/>
      <c r="HGH72" s="253"/>
      <c r="HGI72" s="253"/>
      <c r="HGJ72" s="254"/>
      <c r="HGK72" s="253"/>
      <c r="HGL72" s="253"/>
      <c r="HGM72" s="253"/>
      <c r="HGN72" s="253"/>
      <c r="HGO72" s="253"/>
      <c r="HGP72" s="254"/>
      <c r="HGQ72" s="253"/>
      <c r="HGR72" s="253"/>
      <c r="HGS72" s="253"/>
      <c r="HGT72" s="253"/>
      <c r="HGU72" s="253"/>
      <c r="HGV72" s="254"/>
      <c r="HGW72" s="253"/>
      <c r="HGX72" s="253"/>
      <c r="HGY72" s="253"/>
      <c r="HGZ72" s="253"/>
      <c r="HHA72" s="253"/>
      <c r="HHB72" s="254"/>
      <c r="HHC72" s="253"/>
      <c r="HHD72" s="253"/>
      <c r="HHE72" s="253"/>
      <c r="HHF72" s="253"/>
      <c r="HHG72" s="253"/>
      <c r="HHH72" s="254"/>
      <c r="HHI72" s="253"/>
      <c r="HHJ72" s="253"/>
      <c r="HHK72" s="253"/>
      <c r="HHL72" s="253"/>
      <c r="HHM72" s="253"/>
      <c r="HHN72" s="254"/>
      <c r="HHO72" s="253"/>
      <c r="HHP72" s="253"/>
      <c r="HHQ72" s="253"/>
      <c r="HHR72" s="253"/>
      <c r="HHS72" s="253"/>
      <c r="HHT72" s="254"/>
      <c r="HHU72" s="253"/>
      <c r="HHV72" s="253"/>
      <c r="HHW72" s="253"/>
      <c r="HHX72" s="253"/>
      <c r="HHY72" s="253"/>
      <c r="HHZ72" s="254"/>
      <c r="HIA72" s="253"/>
      <c r="HIB72" s="253"/>
      <c r="HIC72" s="253"/>
      <c r="HID72" s="253"/>
      <c r="HIE72" s="253"/>
      <c r="HIF72" s="254"/>
      <c r="HIG72" s="253"/>
      <c r="HIH72" s="253"/>
      <c r="HII72" s="253"/>
      <c r="HIJ72" s="253"/>
      <c r="HIK72" s="253"/>
      <c r="HIL72" s="254"/>
      <c r="HIM72" s="253"/>
      <c r="HIN72" s="253"/>
      <c r="HIO72" s="253"/>
      <c r="HIP72" s="253"/>
      <c r="HIQ72" s="253"/>
      <c r="HIR72" s="254"/>
      <c r="HIS72" s="253"/>
      <c r="HIT72" s="253"/>
      <c r="HIU72" s="253"/>
      <c r="HIV72" s="253"/>
      <c r="HIW72" s="253"/>
      <c r="HIX72" s="254"/>
      <c r="HIY72" s="253"/>
      <c r="HIZ72" s="253"/>
      <c r="HJA72" s="253"/>
      <c r="HJB72" s="253"/>
      <c r="HJC72" s="253"/>
      <c r="HJD72" s="254"/>
      <c r="HJE72" s="253"/>
      <c r="HJF72" s="253"/>
      <c r="HJG72" s="253"/>
      <c r="HJH72" s="253"/>
      <c r="HJI72" s="253"/>
      <c r="HJJ72" s="254"/>
      <c r="HJK72" s="253"/>
      <c r="HJL72" s="253"/>
      <c r="HJM72" s="253"/>
      <c r="HJN72" s="253"/>
      <c r="HJO72" s="253"/>
      <c r="HJP72" s="254"/>
      <c r="HJQ72" s="253"/>
      <c r="HJR72" s="253"/>
      <c r="HJS72" s="253"/>
      <c r="HJT72" s="253"/>
      <c r="HJU72" s="253"/>
      <c r="HJV72" s="254"/>
      <c r="HJW72" s="253"/>
      <c r="HJX72" s="253"/>
      <c r="HJY72" s="253"/>
      <c r="HJZ72" s="253"/>
      <c r="HKA72" s="253"/>
      <c r="HKB72" s="254"/>
      <c r="HKC72" s="253"/>
      <c r="HKD72" s="253"/>
      <c r="HKE72" s="253"/>
      <c r="HKF72" s="253"/>
      <c r="HKG72" s="253"/>
      <c r="HKH72" s="254"/>
      <c r="HKI72" s="253"/>
      <c r="HKJ72" s="253"/>
      <c r="HKK72" s="253"/>
      <c r="HKL72" s="253"/>
      <c r="HKM72" s="253"/>
      <c r="HKN72" s="254"/>
      <c r="HKO72" s="253"/>
      <c r="HKP72" s="253"/>
      <c r="HKQ72" s="253"/>
      <c r="HKR72" s="253"/>
      <c r="HKS72" s="253"/>
      <c r="HKT72" s="254"/>
      <c r="HKU72" s="253"/>
      <c r="HKV72" s="253"/>
      <c r="HKW72" s="253"/>
      <c r="HKX72" s="253"/>
      <c r="HKY72" s="253"/>
      <c r="HKZ72" s="254"/>
      <c r="HLA72" s="253"/>
      <c r="HLB72" s="253"/>
      <c r="HLC72" s="253"/>
      <c r="HLD72" s="253"/>
      <c r="HLE72" s="253"/>
      <c r="HLF72" s="254"/>
      <c r="HLG72" s="253"/>
      <c r="HLH72" s="253"/>
      <c r="HLI72" s="253"/>
      <c r="HLJ72" s="253"/>
      <c r="HLK72" s="253"/>
      <c r="HLL72" s="254"/>
      <c r="HLM72" s="253"/>
      <c r="HLN72" s="253"/>
      <c r="HLO72" s="253"/>
      <c r="HLP72" s="253"/>
      <c r="HLQ72" s="253"/>
      <c r="HLR72" s="254"/>
      <c r="HLS72" s="253"/>
      <c r="HLT72" s="253"/>
      <c r="HLU72" s="253"/>
      <c r="HLV72" s="253"/>
      <c r="HLW72" s="253"/>
      <c r="HLX72" s="254"/>
      <c r="HLY72" s="253"/>
      <c r="HLZ72" s="253"/>
      <c r="HMA72" s="253"/>
      <c r="HMB72" s="253"/>
      <c r="HMC72" s="253"/>
      <c r="HMD72" s="254"/>
      <c r="HME72" s="253"/>
      <c r="HMF72" s="253"/>
      <c r="HMG72" s="253"/>
      <c r="HMH72" s="253"/>
      <c r="HMI72" s="253"/>
      <c r="HMJ72" s="254"/>
      <c r="HMK72" s="253"/>
      <c r="HML72" s="253"/>
      <c r="HMM72" s="253"/>
      <c r="HMN72" s="253"/>
      <c r="HMO72" s="253"/>
      <c r="HMP72" s="254"/>
      <c r="HMQ72" s="253"/>
      <c r="HMR72" s="253"/>
      <c r="HMS72" s="253"/>
      <c r="HMT72" s="253"/>
      <c r="HMU72" s="253"/>
      <c r="HMV72" s="254"/>
      <c r="HMW72" s="253"/>
      <c r="HMX72" s="253"/>
      <c r="HMY72" s="253"/>
      <c r="HMZ72" s="253"/>
      <c r="HNA72" s="253"/>
      <c r="HNB72" s="254"/>
      <c r="HNC72" s="253"/>
      <c r="HND72" s="253"/>
      <c r="HNE72" s="253"/>
      <c r="HNF72" s="253"/>
      <c r="HNG72" s="253"/>
      <c r="HNH72" s="254"/>
      <c r="HNI72" s="253"/>
      <c r="HNJ72" s="253"/>
      <c r="HNK72" s="253"/>
      <c r="HNL72" s="253"/>
      <c r="HNM72" s="253"/>
      <c r="HNN72" s="254"/>
      <c r="HNO72" s="253"/>
      <c r="HNP72" s="253"/>
      <c r="HNQ72" s="253"/>
      <c r="HNR72" s="253"/>
      <c r="HNS72" s="253"/>
      <c r="HNT72" s="254"/>
      <c r="HNU72" s="253"/>
      <c r="HNV72" s="253"/>
      <c r="HNW72" s="253"/>
      <c r="HNX72" s="253"/>
      <c r="HNY72" s="253"/>
      <c r="HNZ72" s="254"/>
      <c r="HOA72" s="253"/>
      <c r="HOB72" s="253"/>
      <c r="HOC72" s="253"/>
      <c r="HOD72" s="253"/>
      <c r="HOE72" s="253"/>
      <c r="HOF72" s="254"/>
      <c r="HOG72" s="253"/>
      <c r="HOH72" s="253"/>
      <c r="HOI72" s="253"/>
      <c r="HOJ72" s="253"/>
      <c r="HOK72" s="253"/>
      <c r="HOL72" s="254"/>
      <c r="HOM72" s="253"/>
      <c r="HON72" s="253"/>
      <c r="HOO72" s="253"/>
      <c r="HOP72" s="253"/>
      <c r="HOQ72" s="253"/>
      <c r="HOR72" s="254"/>
      <c r="HOS72" s="253"/>
      <c r="HOT72" s="253"/>
      <c r="HOU72" s="253"/>
      <c r="HOV72" s="253"/>
      <c r="HOW72" s="253"/>
      <c r="HOX72" s="254"/>
      <c r="HOY72" s="253"/>
      <c r="HOZ72" s="253"/>
      <c r="HPA72" s="253"/>
      <c r="HPB72" s="253"/>
      <c r="HPC72" s="253"/>
      <c r="HPD72" s="254"/>
      <c r="HPE72" s="253"/>
      <c r="HPF72" s="253"/>
      <c r="HPG72" s="253"/>
      <c r="HPH72" s="253"/>
      <c r="HPI72" s="253"/>
      <c r="HPJ72" s="254"/>
      <c r="HPK72" s="253"/>
      <c r="HPL72" s="253"/>
      <c r="HPM72" s="253"/>
      <c r="HPN72" s="253"/>
      <c r="HPO72" s="253"/>
      <c r="HPP72" s="254"/>
      <c r="HPQ72" s="253"/>
      <c r="HPR72" s="253"/>
      <c r="HPS72" s="253"/>
      <c r="HPT72" s="253"/>
      <c r="HPU72" s="253"/>
      <c r="HPV72" s="254"/>
      <c r="HPW72" s="253"/>
      <c r="HPX72" s="253"/>
      <c r="HPY72" s="253"/>
      <c r="HPZ72" s="253"/>
      <c r="HQA72" s="253"/>
      <c r="HQB72" s="254"/>
      <c r="HQC72" s="253"/>
      <c r="HQD72" s="253"/>
      <c r="HQE72" s="253"/>
      <c r="HQF72" s="253"/>
      <c r="HQG72" s="253"/>
      <c r="HQH72" s="254"/>
      <c r="HQI72" s="253"/>
      <c r="HQJ72" s="253"/>
      <c r="HQK72" s="253"/>
      <c r="HQL72" s="253"/>
      <c r="HQM72" s="253"/>
      <c r="HQN72" s="254"/>
      <c r="HQO72" s="253"/>
      <c r="HQP72" s="253"/>
      <c r="HQQ72" s="253"/>
      <c r="HQR72" s="253"/>
      <c r="HQS72" s="253"/>
      <c r="HQT72" s="254"/>
      <c r="HQU72" s="253"/>
      <c r="HQV72" s="253"/>
      <c r="HQW72" s="253"/>
      <c r="HQX72" s="253"/>
      <c r="HQY72" s="253"/>
      <c r="HQZ72" s="254"/>
      <c r="HRA72" s="253"/>
      <c r="HRB72" s="253"/>
      <c r="HRC72" s="253"/>
      <c r="HRD72" s="253"/>
      <c r="HRE72" s="253"/>
      <c r="HRF72" s="254"/>
      <c r="HRG72" s="253"/>
      <c r="HRH72" s="253"/>
      <c r="HRI72" s="253"/>
      <c r="HRJ72" s="253"/>
      <c r="HRK72" s="253"/>
      <c r="HRL72" s="254"/>
      <c r="HRM72" s="253"/>
      <c r="HRN72" s="253"/>
      <c r="HRO72" s="253"/>
      <c r="HRP72" s="253"/>
      <c r="HRQ72" s="253"/>
      <c r="HRR72" s="254"/>
      <c r="HRS72" s="253"/>
      <c r="HRT72" s="253"/>
      <c r="HRU72" s="253"/>
      <c r="HRV72" s="253"/>
      <c r="HRW72" s="253"/>
      <c r="HRX72" s="254"/>
      <c r="HRY72" s="253"/>
      <c r="HRZ72" s="253"/>
      <c r="HSA72" s="253"/>
      <c r="HSB72" s="253"/>
      <c r="HSC72" s="253"/>
      <c r="HSD72" s="254"/>
      <c r="HSE72" s="253"/>
      <c r="HSF72" s="253"/>
      <c r="HSG72" s="253"/>
      <c r="HSH72" s="253"/>
      <c r="HSI72" s="253"/>
      <c r="HSJ72" s="254"/>
      <c r="HSK72" s="253"/>
      <c r="HSL72" s="253"/>
      <c r="HSM72" s="253"/>
      <c r="HSN72" s="253"/>
      <c r="HSO72" s="253"/>
      <c r="HSP72" s="254"/>
      <c r="HSQ72" s="253"/>
      <c r="HSR72" s="253"/>
      <c r="HSS72" s="253"/>
      <c r="HST72" s="253"/>
      <c r="HSU72" s="253"/>
      <c r="HSV72" s="254"/>
      <c r="HSW72" s="253"/>
      <c r="HSX72" s="253"/>
      <c r="HSY72" s="253"/>
      <c r="HSZ72" s="253"/>
      <c r="HTA72" s="253"/>
      <c r="HTB72" s="254"/>
      <c r="HTC72" s="253"/>
      <c r="HTD72" s="253"/>
      <c r="HTE72" s="253"/>
      <c r="HTF72" s="253"/>
      <c r="HTG72" s="253"/>
      <c r="HTH72" s="254"/>
      <c r="HTI72" s="253"/>
      <c r="HTJ72" s="253"/>
      <c r="HTK72" s="253"/>
      <c r="HTL72" s="253"/>
      <c r="HTM72" s="253"/>
      <c r="HTN72" s="254"/>
      <c r="HTO72" s="253"/>
      <c r="HTP72" s="253"/>
      <c r="HTQ72" s="253"/>
      <c r="HTR72" s="253"/>
      <c r="HTS72" s="253"/>
      <c r="HTT72" s="254"/>
      <c r="HTU72" s="253"/>
      <c r="HTV72" s="253"/>
      <c r="HTW72" s="253"/>
      <c r="HTX72" s="253"/>
      <c r="HTY72" s="253"/>
      <c r="HTZ72" s="254"/>
      <c r="HUA72" s="253"/>
      <c r="HUB72" s="253"/>
      <c r="HUC72" s="253"/>
      <c r="HUD72" s="253"/>
      <c r="HUE72" s="253"/>
      <c r="HUF72" s="254"/>
      <c r="HUG72" s="253"/>
      <c r="HUH72" s="253"/>
      <c r="HUI72" s="253"/>
      <c r="HUJ72" s="253"/>
      <c r="HUK72" s="253"/>
      <c r="HUL72" s="254"/>
      <c r="HUM72" s="253"/>
      <c r="HUN72" s="253"/>
      <c r="HUO72" s="253"/>
      <c r="HUP72" s="253"/>
      <c r="HUQ72" s="253"/>
      <c r="HUR72" s="254"/>
      <c r="HUS72" s="253"/>
      <c r="HUT72" s="253"/>
      <c r="HUU72" s="253"/>
      <c r="HUV72" s="253"/>
      <c r="HUW72" s="253"/>
      <c r="HUX72" s="254"/>
      <c r="HUY72" s="253"/>
      <c r="HUZ72" s="253"/>
      <c r="HVA72" s="253"/>
      <c r="HVB72" s="253"/>
      <c r="HVC72" s="253"/>
      <c r="HVD72" s="254"/>
      <c r="HVE72" s="253"/>
      <c r="HVF72" s="253"/>
      <c r="HVG72" s="253"/>
      <c r="HVH72" s="253"/>
      <c r="HVI72" s="253"/>
      <c r="HVJ72" s="254"/>
      <c r="HVK72" s="253"/>
      <c r="HVL72" s="253"/>
      <c r="HVM72" s="253"/>
      <c r="HVN72" s="253"/>
      <c r="HVO72" s="253"/>
      <c r="HVP72" s="254"/>
      <c r="HVQ72" s="253"/>
      <c r="HVR72" s="253"/>
      <c r="HVS72" s="253"/>
      <c r="HVT72" s="253"/>
      <c r="HVU72" s="253"/>
      <c r="HVV72" s="254"/>
      <c r="HVW72" s="253"/>
      <c r="HVX72" s="253"/>
      <c r="HVY72" s="253"/>
      <c r="HVZ72" s="253"/>
      <c r="HWA72" s="253"/>
      <c r="HWB72" s="254"/>
      <c r="HWC72" s="253"/>
      <c r="HWD72" s="253"/>
      <c r="HWE72" s="253"/>
      <c r="HWF72" s="253"/>
      <c r="HWG72" s="253"/>
      <c r="HWH72" s="254"/>
      <c r="HWI72" s="253"/>
      <c r="HWJ72" s="253"/>
      <c r="HWK72" s="253"/>
      <c r="HWL72" s="253"/>
      <c r="HWM72" s="253"/>
      <c r="HWN72" s="254"/>
      <c r="HWO72" s="253"/>
      <c r="HWP72" s="253"/>
      <c r="HWQ72" s="253"/>
      <c r="HWR72" s="253"/>
      <c r="HWS72" s="253"/>
      <c r="HWT72" s="254"/>
      <c r="HWU72" s="253"/>
      <c r="HWV72" s="253"/>
      <c r="HWW72" s="253"/>
      <c r="HWX72" s="253"/>
      <c r="HWY72" s="253"/>
      <c r="HWZ72" s="254"/>
      <c r="HXA72" s="253"/>
      <c r="HXB72" s="253"/>
      <c r="HXC72" s="253"/>
      <c r="HXD72" s="253"/>
      <c r="HXE72" s="253"/>
      <c r="HXF72" s="254"/>
      <c r="HXG72" s="253"/>
      <c r="HXH72" s="253"/>
      <c r="HXI72" s="253"/>
      <c r="HXJ72" s="253"/>
      <c r="HXK72" s="253"/>
      <c r="HXL72" s="254"/>
      <c r="HXM72" s="253"/>
      <c r="HXN72" s="253"/>
      <c r="HXO72" s="253"/>
      <c r="HXP72" s="253"/>
      <c r="HXQ72" s="253"/>
      <c r="HXR72" s="254"/>
      <c r="HXS72" s="253"/>
      <c r="HXT72" s="253"/>
      <c r="HXU72" s="253"/>
      <c r="HXV72" s="253"/>
      <c r="HXW72" s="253"/>
      <c r="HXX72" s="254"/>
      <c r="HXY72" s="253"/>
      <c r="HXZ72" s="253"/>
      <c r="HYA72" s="253"/>
      <c r="HYB72" s="253"/>
      <c r="HYC72" s="253"/>
      <c r="HYD72" s="254"/>
      <c r="HYE72" s="253"/>
      <c r="HYF72" s="253"/>
      <c r="HYG72" s="253"/>
      <c r="HYH72" s="253"/>
      <c r="HYI72" s="253"/>
      <c r="HYJ72" s="254"/>
      <c r="HYK72" s="253"/>
      <c r="HYL72" s="253"/>
      <c r="HYM72" s="253"/>
      <c r="HYN72" s="253"/>
      <c r="HYO72" s="253"/>
      <c r="HYP72" s="254"/>
      <c r="HYQ72" s="253"/>
      <c r="HYR72" s="253"/>
      <c r="HYS72" s="253"/>
      <c r="HYT72" s="253"/>
      <c r="HYU72" s="253"/>
      <c r="HYV72" s="254"/>
      <c r="HYW72" s="253"/>
      <c r="HYX72" s="253"/>
      <c r="HYY72" s="253"/>
      <c r="HYZ72" s="253"/>
      <c r="HZA72" s="253"/>
      <c r="HZB72" s="254"/>
      <c r="HZC72" s="253"/>
      <c r="HZD72" s="253"/>
      <c r="HZE72" s="253"/>
      <c r="HZF72" s="253"/>
      <c r="HZG72" s="253"/>
      <c r="HZH72" s="254"/>
      <c r="HZI72" s="253"/>
      <c r="HZJ72" s="253"/>
      <c r="HZK72" s="253"/>
      <c r="HZL72" s="253"/>
      <c r="HZM72" s="253"/>
      <c r="HZN72" s="254"/>
      <c r="HZO72" s="253"/>
      <c r="HZP72" s="253"/>
      <c r="HZQ72" s="253"/>
      <c r="HZR72" s="253"/>
      <c r="HZS72" s="253"/>
      <c r="HZT72" s="254"/>
      <c r="HZU72" s="253"/>
      <c r="HZV72" s="253"/>
      <c r="HZW72" s="253"/>
      <c r="HZX72" s="253"/>
      <c r="HZY72" s="253"/>
      <c r="HZZ72" s="254"/>
      <c r="IAA72" s="253"/>
      <c r="IAB72" s="253"/>
      <c r="IAC72" s="253"/>
      <c r="IAD72" s="253"/>
      <c r="IAE72" s="253"/>
      <c r="IAF72" s="254"/>
      <c r="IAG72" s="253"/>
      <c r="IAH72" s="253"/>
      <c r="IAI72" s="253"/>
      <c r="IAJ72" s="253"/>
      <c r="IAK72" s="253"/>
      <c r="IAL72" s="254"/>
      <c r="IAM72" s="253"/>
      <c r="IAN72" s="253"/>
      <c r="IAO72" s="253"/>
      <c r="IAP72" s="253"/>
      <c r="IAQ72" s="253"/>
      <c r="IAR72" s="254"/>
      <c r="IAS72" s="253"/>
      <c r="IAT72" s="253"/>
      <c r="IAU72" s="253"/>
      <c r="IAV72" s="253"/>
      <c r="IAW72" s="253"/>
      <c r="IAX72" s="254"/>
      <c r="IAY72" s="253"/>
      <c r="IAZ72" s="253"/>
      <c r="IBA72" s="253"/>
      <c r="IBB72" s="253"/>
      <c r="IBC72" s="253"/>
      <c r="IBD72" s="254"/>
      <c r="IBE72" s="253"/>
      <c r="IBF72" s="253"/>
      <c r="IBG72" s="253"/>
      <c r="IBH72" s="253"/>
      <c r="IBI72" s="253"/>
      <c r="IBJ72" s="254"/>
      <c r="IBK72" s="253"/>
      <c r="IBL72" s="253"/>
      <c r="IBM72" s="253"/>
      <c r="IBN72" s="253"/>
      <c r="IBO72" s="253"/>
      <c r="IBP72" s="254"/>
      <c r="IBQ72" s="253"/>
      <c r="IBR72" s="253"/>
      <c r="IBS72" s="253"/>
      <c r="IBT72" s="253"/>
      <c r="IBU72" s="253"/>
      <c r="IBV72" s="254"/>
      <c r="IBW72" s="253"/>
      <c r="IBX72" s="253"/>
      <c r="IBY72" s="253"/>
      <c r="IBZ72" s="253"/>
      <c r="ICA72" s="253"/>
      <c r="ICB72" s="254"/>
      <c r="ICC72" s="253"/>
      <c r="ICD72" s="253"/>
      <c r="ICE72" s="253"/>
      <c r="ICF72" s="253"/>
      <c r="ICG72" s="253"/>
      <c r="ICH72" s="254"/>
      <c r="ICI72" s="253"/>
      <c r="ICJ72" s="253"/>
      <c r="ICK72" s="253"/>
      <c r="ICL72" s="253"/>
      <c r="ICM72" s="253"/>
      <c r="ICN72" s="254"/>
      <c r="ICO72" s="253"/>
      <c r="ICP72" s="253"/>
      <c r="ICQ72" s="253"/>
      <c r="ICR72" s="253"/>
      <c r="ICS72" s="253"/>
      <c r="ICT72" s="254"/>
      <c r="ICU72" s="253"/>
      <c r="ICV72" s="253"/>
      <c r="ICW72" s="253"/>
      <c r="ICX72" s="253"/>
      <c r="ICY72" s="253"/>
      <c r="ICZ72" s="254"/>
      <c r="IDA72" s="253"/>
      <c r="IDB72" s="253"/>
      <c r="IDC72" s="253"/>
      <c r="IDD72" s="253"/>
      <c r="IDE72" s="253"/>
      <c r="IDF72" s="254"/>
      <c r="IDG72" s="253"/>
      <c r="IDH72" s="253"/>
      <c r="IDI72" s="253"/>
      <c r="IDJ72" s="253"/>
      <c r="IDK72" s="253"/>
      <c r="IDL72" s="254"/>
      <c r="IDM72" s="253"/>
      <c r="IDN72" s="253"/>
      <c r="IDO72" s="253"/>
      <c r="IDP72" s="253"/>
      <c r="IDQ72" s="253"/>
      <c r="IDR72" s="254"/>
      <c r="IDS72" s="253"/>
      <c r="IDT72" s="253"/>
      <c r="IDU72" s="253"/>
      <c r="IDV72" s="253"/>
      <c r="IDW72" s="253"/>
      <c r="IDX72" s="254"/>
      <c r="IDY72" s="253"/>
      <c r="IDZ72" s="253"/>
      <c r="IEA72" s="253"/>
      <c r="IEB72" s="253"/>
      <c r="IEC72" s="253"/>
      <c r="IED72" s="254"/>
      <c r="IEE72" s="253"/>
      <c r="IEF72" s="253"/>
      <c r="IEG72" s="253"/>
      <c r="IEH72" s="253"/>
      <c r="IEI72" s="253"/>
      <c r="IEJ72" s="254"/>
      <c r="IEK72" s="253"/>
      <c r="IEL72" s="253"/>
      <c r="IEM72" s="253"/>
      <c r="IEN72" s="253"/>
      <c r="IEO72" s="253"/>
      <c r="IEP72" s="254"/>
      <c r="IEQ72" s="253"/>
      <c r="IER72" s="253"/>
      <c r="IES72" s="253"/>
      <c r="IET72" s="253"/>
      <c r="IEU72" s="253"/>
      <c r="IEV72" s="254"/>
      <c r="IEW72" s="253"/>
      <c r="IEX72" s="253"/>
      <c r="IEY72" s="253"/>
      <c r="IEZ72" s="253"/>
      <c r="IFA72" s="253"/>
      <c r="IFB72" s="254"/>
      <c r="IFC72" s="253"/>
      <c r="IFD72" s="253"/>
      <c r="IFE72" s="253"/>
      <c r="IFF72" s="253"/>
      <c r="IFG72" s="253"/>
      <c r="IFH72" s="254"/>
      <c r="IFI72" s="253"/>
      <c r="IFJ72" s="253"/>
      <c r="IFK72" s="253"/>
      <c r="IFL72" s="253"/>
      <c r="IFM72" s="253"/>
      <c r="IFN72" s="254"/>
      <c r="IFO72" s="253"/>
      <c r="IFP72" s="253"/>
      <c r="IFQ72" s="253"/>
      <c r="IFR72" s="253"/>
      <c r="IFS72" s="253"/>
      <c r="IFT72" s="254"/>
      <c r="IFU72" s="253"/>
      <c r="IFV72" s="253"/>
      <c r="IFW72" s="253"/>
      <c r="IFX72" s="253"/>
      <c r="IFY72" s="253"/>
      <c r="IFZ72" s="254"/>
      <c r="IGA72" s="253"/>
      <c r="IGB72" s="253"/>
      <c r="IGC72" s="253"/>
      <c r="IGD72" s="253"/>
      <c r="IGE72" s="253"/>
      <c r="IGF72" s="254"/>
      <c r="IGG72" s="253"/>
      <c r="IGH72" s="253"/>
      <c r="IGI72" s="253"/>
      <c r="IGJ72" s="253"/>
      <c r="IGK72" s="253"/>
      <c r="IGL72" s="254"/>
      <c r="IGM72" s="253"/>
      <c r="IGN72" s="253"/>
      <c r="IGO72" s="253"/>
      <c r="IGP72" s="253"/>
      <c r="IGQ72" s="253"/>
      <c r="IGR72" s="254"/>
      <c r="IGS72" s="253"/>
      <c r="IGT72" s="253"/>
      <c r="IGU72" s="253"/>
      <c r="IGV72" s="253"/>
      <c r="IGW72" s="253"/>
      <c r="IGX72" s="254"/>
      <c r="IGY72" s="253"/>
      <c r="IGZ72" s="253"/>
      <c r="IHA72" s="253"/>
      <c r="IHB72" s="253"/>
      <c r="IHC72" s="253"/>
      <c r="IHD72" s="254"/>
      <c r="IHE72" s="253"/>
      <c r="IHF72" s="253"/>
      <c r="IHG72" s="253"/>
      <c r="IHH72" s="253"/>
      <c r="IHI72" s="253"/>
      <c r="IHJ72" s="254"/>
      <c r="IHK72" s="253"/>
      <c r="IHL72" s="253"/>
      <c r="IHM72" s="253"/>
      <c r="IHN72" s="253"/>
      <c r="IHO72" s="253"/>
      <c r="IHP72" s="254"/>
      <c r="IHQ72" s="253"/>
      <c r="IHR72" s="253"/>
      <c r="IHS72" s="253"/>
      <c r="IHT72" s="253"/>
      <c r="IHU72" s="253"/>
      <c r="IHV72" s="254"/>
      <c r="IHW72" s="253"/>
      <c r="IHX72" s="253"/>
      <c r="IHY72" s="253"/>
      <c r="IHZ72" s="253"/>
      <c r="IIA72" s="253"/>
      <c r="IIB72" s="254"/>
      <c r="IIC72" s="253"/>
      <c r="IID72" s="253"/>
      <c r="IIE72" s="253"/>
      <c r="IIF72" s="253"/>
      <c r="IIG72" s="253"/>
      <c r="IIH72" s="254"/>
      <c r="III72" s="253"/>
      <c r="IIJ72" s="253"/>
      <c r="IIK72" s="253"/>
      <c r="IIL72" s="253"/>
      <c r="IIM72" s="253"/>
      <c r="IIN72" s="254"/>
      <c r="IIO72" s="253"/>
      <c r="IIP72" s="253"/>
      <c r="IIQ72" s="253"/>
      <c r="IIR72" s="253"/>
      <c r="IIS72" s="253"/>
      <c r="IIT72" s="254"/>
      <c r="IIU72" s="253"/>
      <c r="IIV72" s="253"/>
      <c r="IIW72" s="253"/>
      <c r="IIX72" s="253"/>
      <c r="IIY72" s="253"/>
      <c r="IIZ72" s="254"/>
      <c r="IJA72" s="253"/>
      <c r="IJB72" s="253"/>
      <c r="IJC72" s="253"/>
      <c r="IJD72" s="253"/>
      <c r="IJE72" s="253"/>
      <c r="IJF72" s="254"/>
      <c r="IJG72" s="253"/>
      <c r="IJH72" s="253"/>
      <c r="IJI72" s="253"/>
      <c r="IJJ72" s="253"/>
      <c r="IJK72" s="253"/>
      <c r="IJL72" s="254"/>
      <c r="IJM72" s="253"/>
      <c r="IJN72" s="253"/>
      <c r="IJO72" s="253"/>
      <c r="IJP72" s="253"/>
      <c r="IJQ72" s="253"/>
      <c r="IJR72" s="254"/>
      <c r="IJS72" s="253"/>
      <c r="IJT72" s="253"/>
      <c r="IJU72" s="253"/>
      <c r="IJV72" s="253"/>
      <c r="IJW72" s="253"/>
      <c r="IJX72" s="254"/>
      <c r="IJY72" s="253"/>
      <c r="IJZ72" s="253"/>
      <c r="IKA72" s="253"/>
      <c r="IKB72" s="253"/>
      <c r="IKC72" s="253"/>
      <c r="IKD72" s="254"/>
      <c r="IKE72" s="253"/>
      <c r="IKF72" s="253"/>
      <c r="IKG72" s="253"/>
      <c r="IKH72" s="253"/>
      <c r="IKI72" s="253"/>
      <c r="IKJ72" s="254"/>
      <c r="IKK72" s="253"/>
      <c r="IKL72" s="253"/>
      <c r="IKM72" s="253"/>
      <c r="IKN72" s="253"/>
      <c r="IKO72" s="253"/>
      <c r="IKP72" s="254"/>
      <c r="IKQ72" s="253"/>
      <c r="IKR72" s="253"/>
      <c r="IKS72" s="253"/>
      <c r="IKT72" s="253"/>
      <c r="IKU72" s="253"/>
      <c r="IKV72" s="254"/>
      <c r="IKW72" s="253"/>
      <c r="IKX72" s="253"/>
      <c r="IKY72" s="253"/>
      <c r="IKZ72" s="253"/>
      <c r="ILA72" s="253"/>
      <c r="ILB72" s="254"/>
      <c r="ILC72" s="253"/>
      <c r="ILD72" s="253"/>
      <c r="ILE72" s="253"/>
      <c r="ILF72" s="253"/>
      <c r="ILG72" s="253"/>
      <c r="ILH72" s="254"/>
      <c r="ILI72" s="253"/>
      <c r="ILJ72" s="253"/>
      <c r="ILK72" s="253"/>
      <c r="ILL72" s="253"/>
      <c r="ILM72" s="253"/>
      <c r="ILN72" s="254"/>
      <c r="ILO72" s="253"/>
      <c r="ILP72" s="253"/>
      <c r="ILQ72" s="253"/>
      <c r="ILR72" s="253"/>
      <c r="ILS72" s="253"/>
      <c r="ILT72" s="254"/>
      <c r="ILU72" s="253"/>
      <c r="ILV72" s="253"/>
      <c r="ILW72" s="253"/>
      <c r="ILX72" s="253"/>
      <c r="ILY72" s="253"/>
      <c r="ILZ72" s="254"/>
      <c r="IMA72" s="253"/>
      <c r="IMB72" s="253"/>
      <c r="IMC72" s="253"/>
      <c r="IMD72" s="253"/>
      <c r="IME72" s="253"/>
      <c r="IMF72" s="254"/>
      <c r="IMG72" s="253"/>
      <c r="IMH72" s="253"/>
      <c r="IMI72" s="253"/>
      <c r="IMJ72" s="253"/>
      <c r="IMK72" s="253"/>
      <c r="IML72" s="254"/>
      <c r="IMM72" s="253"/>
      <c r="IMN72" s="253"/>
      <c r="IMO72" s="253"/>
      <c r="IMP72" s="253"/>
      <c r="IMQ72" s="253"/>
      <c r="IMR72" s="254"/>
      <c r="IMS72" s="253"/>
      <c r="IMT72" s="253"/>
      <c r="IMU72" s="253"/>
      <c r="IMV72" s="253"/>
      <c r="IMW72" s="253"/>
      <c r="IMX72" s="254"/>
      <c r="IMY72" s="253"/>
      <c r="IMZ72" s="253"/>
      <c r="INA72" s="253"/>
      <c r="INB72" s="253"/>
      <c r="INC72" s="253"/>
      <c r="IND72" s="254"/>
      <c r="INE72" s="253"/>
      <c r="INF72" s="253"/>
      <c r="ING72" s="253"/>
      <c r="INH72" s="253"/>
      <c r="INI72" s="253"/>
      <c r="INJ72" s="254"/>
      <c r="INK72" s="253"/>
      <c r="INL72" s="253"/>
      <c r="INM72" s="253"/>
      <c r="INN72" s="253"/>
      <c r="INO72" s="253"/>
      <c r="INP72" s="254"/>
      <c r="INQ72" s="253"/>
      <c r="INR72" s="253"/>
      <c r="INS72" s="253"/>
      <c r="INT72" s="253"/>
      <c r="INU72" s="253"/>
      <c r="INV72" s="254"/>
      <c r="INW72" s="253"/>
      <c r="INX72" s="253"/>
      <c r="INY72" s="253"/>
      <c r="INZ72" s="253"/>
      <c r="IOA72" s="253"/>
      <c r="IOB72" s="254"/>
      <c r="IOC72" s="253"/>
      <c r="IOD72" s="253"/>
      <c r="IOE72" s="253"/>
      <c r="IOF72" s="253"/>
      <c r="IOG72" s="253"/>
      <c r="IOH72" s="254"/>
      <c r="IOI72" s="253"/>
      <c r="IOJ72" s="253"/>
      <c r="IOK72" s="253"/>
      <c r="IOL72" s="253"/>
      <c r="IOM72" s="253"/>
      <c r="ION72" s="254"/>
      <c r="IOO72" s="253"/>
      <c r="IOP72" s="253"/>
      <c r="IOQ72" s="253"/>
      <c r="IOR72" s="253"/>
      <c r="IOS72" s="253"/>
      <c r="IOT72" s="254"/>
      <c r="IOU72" s="253"/>
      <c r="IOV72" s="253"/>
      <c r="IOW72" s="253"/>
      <c r="IOX72" s="253"/>
      <c r="IOY72" s="253"/>
      <c r="IOZ72" s="254"/>
      <c r="IPA72" s="253"/>
      <c r="IPB72" s="253"/>
      <c r="IPC72" s="253"/>
      <c r="IPD72" s="253"/>
      <c r="IPE72" s="253"/>
      <c r="IPF72" s="254"/>
      <c r="IPG72" s="253"/>
      <c r="IPH72" s="253"/>
      <c r="IPI72" s="253"/>
      <c r="IPJ72" s="253"/>
      <c r="IPK72" s="253"/>
      <c r="IPL72" s="254"/>
      <c r="IPM72" s="253"/>
      <c r="IPN72" s="253"/>
      <c r="IPO72" s="253"/>
      <c r="IPP72" s="253"/>
      <c r="IPQ72" s="253"/>
      <c r="IPR72" s="254"/>
      <c r="IPS72" s="253"/>
      <c r="IPT72" s="253"/>
      <c r="IPU72" s="253"/>
      <c r="IPV72" s="253"/>
      <c r="IPW72" s="253"/>
      <c r="IPX72" s="254"/>
      <c r="IPY72" s="253"/>
      <c r="IPZ72" s="253"/>
      <c r="IQA72" s="253"/>
      <c r="IQB72" s="253"/>
      <c r="IQC72" s="253"/>
      <c r="IQD72" s="254"/>
      <c r="IQE72" s="253"/>
      <c r="IQF72" s="253"/>
      <c r="IQG72" s="253"/>
      <c r="IQH72" s="253"/>
      <c r="IQI72" s="253"/>
      <c r="IQJ72" s="254"/>
      <c r="IQK72" s="253"/>
      <c r="IQL72" s="253"/>
      <c r="IQM72" s="253"/>
      <c r="IQN72" s="253"/>
      <c r="IQO72" s="253"/>
      <c r="IQP72" s="254"/>
      <c r="IQQ72" s="253"/>
      <c r="IQR72" s="253"/>
      <c r="IQS72" s="253"/>
      <c r="IQT72" s="253"/>
      <c r="IQU72" s="253"/>
      <c r="IQV72" s="254"/>
      <c r="IQW72" s="253"/>
      <c r="IQX72" s="253"/>
      <c r="IQY72" s="253"/>
      <c r="IQZ72" s="253"/>
      <c r="IRA72" s="253"/>
      <c r="IRB72" s="254"/>
      <c r="IRC72" s="253"/>
      <c r="IRD72" s="253"/>
      <c r="IRE72" s="253"/>
      <c r="IRF72" s="253"/>
      <c r="IRG72" s="253"/>
      <c r="IRH72" s="254"/>
      <c r="IRI72" s="253"/>
      <c r="IRJ72" s="253"/>
      <c r="IRK72" s="253"/>
      <c r="IRL72" s="253"/>
      <c r="IRM72" s="253"/>
      <c r="IRN72" s="254"/>
      <c r="IRO72" s="253"/>
      <c r="IRP72" s="253"/>
      <c r="IRQ72" s="253"/>
      <c r="IRR72" s="253"/>
      <c r="IRS72" s="253"/>
      <c r="IRT72" s="254"/>
      <c r="IRU72" s="253"/>
      <c r="IRV72" s="253"/>
      <c r="IRW72" s="253"/>
      <c r="IRX72" s="253"/>
      <c r="IRY72" s="253"/>
      <c r="IRZ72" s="254"/>
      <c r="ISA72" s="253"/>
      <c r="ISB72" s="253"/>
      <c r="ISC72" s="253"/>
      <c r="ISD72" s="253"/>
      <c r="ISE72" s="253"/>
      <c r="ISF72" s="254"/>
      <c r="ISG72" s="253"/>
      <c r="ISH72" s="253"/>
      <c r="ISI72" s="253"/>
      <c r="ISJ72" s="253"/>
      <c r="ISK72" s="253"/>
      <c r="ISL72" s="254"/>
      <c r="ISM72" s="253"/>
      <c r="ISN72" s="253"/>
      <c r="ISO72" s="253"/>
      <c r="ISP72" s="253"/>
      <c r="ISQ72" s="253"/>
      <c r="ISR72" s="254"/>
      <c r="ISS72" s="253"/>
      <c r="IST72" s="253"/>
      <c r="ISU72" s="253"/>
      <c r="ISV72" s="253"/>
      <c r="ISW72" s="253"/>
      <c r="ISX72" s="254"/>
      <c r="ISY72" s="253"/>
      <c r="ISZ72" s="253"/>
      <c r="ITA72" s="253"/>
      <c r="ITB72" s="253"/>
      <c r="ITC72" s="253"/>
      <c r="ITD72" s="254"/>
      <c r="ITE72" s="253"/>
      <c r="ITF72" s="253"/>
      <c r="ITG72" s="253"/>
      <c r="ITH72" s="253"/>
      <c r="ITI72" s="253"/>
      <c r="ITJ72" s="254"/>
      <c r="ITK72" s="253"/>
      <c r="ITL72" s="253"/>
      <c r="ITM72" s="253"/>
      <c r="ITN72" s="253"/>
      <c r="ITO72" s="253"/>
      <c r="ITP72" s="254"/>
      <c r="ITQ72" s="253"/>
      <c r="ITR72" s="253"/>
      <c r="ITS72" s="253"/>
      <c r="ITT72" s="253"/>
      <c r="ITU72" s="253"/>
      <c r="ITV72" s="254"/>
      <c r="ITW72" s="253"/>
      <c r="ITX72" s="253"/>
      <c r="ITY72" s="253"/>
      <c r="ITZ72" s="253"/>
      <c r="IUA72" s="253"/>
      <c r="IUB72" s="254"/>
      <c r="IUC72" s="253"/>
      <c r="IUD72" s="253"/>
      <c r="IUE72" s="253"/>
      <c r="IUF72" s="253"/>
      <c r="IUG72" s="253"/>
      <c r="IUH72" s="254"/>
      <c r="IUI72" s="253"/>
      <c r="IUJ72" s="253"/>
      <c r="IUK72" s="253"/>
      <c r="IUL72" s="253"/>
      <c r="IUM72" s="253"/>
      <c r="IUN72" s="254"/>
      <c r="IUO72" s="253"/>
      <c r="IUP72" s="253"/>
      <c r="IUQ72" s="253"/>
      <c r="IUR72" s="253"/>
      <c r="IUS72" s="253"/>
      <c r="IUT72" s="254"/>
      <c r="IUU72" s="253"/>
      <c r="IUV72" s="253"/>
      <c r="IUW72" s="253"/>
      <c r="IUX72" s="253"/>
      <c r="IUY72" s="253"/>
      <c r="IUZ72" s="254"/>
      <c r="IVA72" s="253"/>
      <c r="IVB72" s="253"/>
      <c r="IVC72" s="253"/>
      <c r="IVD72" s="253"/>
      <c r="IVE72" s="253"/>
      <c r="IVF72" s="254"/>
      <c r="IVG72" s="253"/>
      <c r="IVH72" s="253"/>
      <c r="IVI72" s="253"/>
      <c r="IVJ72" s="253"/>
      <c r="IVK72" s="253"/>
      <c r="IVL72" s="254"/>
      <c r="IVM72" s="253"/>
      <c r="IVN72" s="253"/>
      <c r="IVO72" s="253"/>
      <c r="IVP72" s="253"/>
      <c r="IVQ72" s="253"/>
      <c r="IVR72" s="254"/>
      <c r="IVS72" s="253"/>
      <c r="IVT72" s="253"/>
      <c r="IVU72" s="253"/>
      <c r="IVV72" s="253"/>
      <c r="IVW72" s="253"/>
      <c r="IVX72" s="254"/>
      <c r="IVY72" s="253"/>
      <c r="IVZ72" s="253"/>
      <c r="IWA72" s="253"/>
      <c r="IWB72" s="253"/>
      <c r="IWC72" s="253"/>
      <c r="IWD72" s="254"/>
      <c r="IWE72" s="253"/>
      <c r="IWF72" s="253"/>
      <c r="IWG72" s="253"/>
      <c r="IWH72" s="253"/>
      <c r="IWI72" s="253"/>
      <c r="IWJ72" s="254"/>
      <c r="IWK72" s="253"/>
      <c r="IWL72" s="253"/>
      <c r="IWM72" s="253"/>
      <c r="IWN72" s="253"/>
      <c r="IWO72" s="253"/>
      <c r="IWP72" s="254"/>
      <c r="IWQ72" s="253"/>
      <c r="IWR72" s="253"/>
      <c r="IWS72" s="253"/>
      <c r="IWT72" s="253"/>
      <c r="IWU72" s="253"/>
      <c r="IWV72" s="254"/>
      <c r="IWW72" s="253"/>
      <c r="IWX72" s="253"/>
      <c r="IWY72" s="253"/>
      <c r="IWZ72" s="253"/>
      <c r="IXA72" s="253"/>
      <c r="IXB72" s="254"/>
      <c r="IXC72" s="253"/>
      <c r="IXD72" s="253"/>
      <c r="IXE72" s="253"/>
      <c r="IXF72" s="253"/>
      <c r="IXG72" s="253"/>
      <c r="IXH72" s="254"/>
      <c r="IXI72" s="253"/>
      <c r="IXJ72" s="253"/>
      <c r="IXK72" s="253"/>
      <c r="IXL72" s="253"/>
      <c r="IXM72" s="253"/>
      <c r="IXN72" s="254"/>
      <c r="IXO72" s="253"/>
      <c r="IXP72" s="253"/>
      <c r="IXQ72" s="253"/>
      <c r="IXR72" s="253"/>
      <c r="IXS72" s="253"/>
      <c r="IXT72" s="254"/>
      <c r="IXU72" s="253"/>
      <c r="IXV72" s="253"/>
      <c r="IXW72" s="253"/>
      <c r="IXX72" s="253"/>
      <c r="IXY72" s="253"/>
      <c r="IXZ72" s="254"/>
      <c r="IYA72" s="253"/>
      <c r="IYB72" s="253"/>
      <c r="IYC72" s="253"/>
      <c r="IYD72" s="253"/>
      <c r="IYE72" s="253"/>
      <c r="IYF72" s="254"/>
      <c r="IYG72" s="253"/>
      <c r="IYH72" s="253"/>
      <c r="IYI72" s="253"/>
      <c r="IYJ72" s="253"/>
      <c r="IYK72" s="253"/>
      <c r="IYL72" s="254"/>
      <c r="IYM72" s="253"/>
      <c r="IYN72" s="253"/>
      <c r="IYO72" s="253"/>
      <c r="IYP72" s="253"/>
      <c r="IYQ72" s="253"/>
      <c r="IYR72" s="254"/>
      <c r="IYS72" s="253"/>
      <c r="IYT72" s="253"/>
      <c r="IYU72" s="253"/>
      <c r="IYV72" s="253"/>
      <c r="IYW72" s="253"/>
      <c r="IYX72" s="254"/>
      <c r="IYY72" s="253"/>
      <c r="IYZ72" s="253"/>
      <c r="IZA72" s="253"/>
      <c r="IZB72" s="253"/>
      <c r="IZC72" s="253"/>
      <c r="IZD72" s="254"/>
      <c r="IZE72" s="253"/>
      <c r="IZF72" s="253"/>
      <c r="IZG72" s="253"/>
      <c r="IZH72" s="253"/>
      <c r="IZI72" s="253"/>
      <c r="IZJ72" s="254"/>
      <c r="IZK72" s="253"/>
      <c r="IZL72" s="253"/>
      <c r="IZM72" s="253"/>
      <c r="IZN72" s="253"/>
      <c r="IZO72" s="253"/>
      <c r="IZP72" s="254"/>
      <c r="IZQ72" s="253"/>
      <c r="IZR72" s="253"/>
      <c r="IZS72" s="253"/>
      <c r="IZT72" s="253"/>
      <c r="IZU72" s="253"/>
      <c r="IZV72" s="254"/>
      <c r="IZW72" s="253"/>
      <c r="IZX72" s="253"/>
      <c r="IZY72" s="253"/>
      <c r="IZZ72" s="253"/>
      <c r="JAA72" s="253"/>
      <c r="JAB72" s="254"/>
      <c r="JAC72" s="253"/>
      <c r="JAD72" s="253"/>
      <c r="JAE72" s="253"/>
      <c r="JAF72" s="253"/>
      <c r="JAG72" s="253"/>
      <c r="JAH72" s="254"/>
      <c r="JAI72" s="253"/>
      <c r="JAJ72" s="253"/>
      <c r="JAK72" s="253"/>
      <c r="JAL72" s="253"/>
      <c r="JAM72" s="253"/>
      <c r="JAN72" s="254"/>
      <c r="JAO72" s="253"/>
      <c r="JAP72" s="253"/>
      <c r="JAQ72" s="253"/>
      <c r="JAR72" s="253"/>
      <c r="JAS72" s="253"/>
      <c r="JAT72" s="254"/>
      <c r="JAU72" s="253"/>
      <c r="JAV72" s="253"/>
      <c r="JAW72" s="253"/>
      <c r="JAX72" s="253"/>
      <c r="JAY72" s="253"/>
      <c r="JAZ72" s="254"/>
      <c r="JBA72" s="253"/>
      <c r="JBB72" s="253"/>
      <c r="JBC72" s="253"/>
      <c r="JBD72" s="253"/>
      <c r="JBE72" s="253"/>
      <c r="JBF72" s="254"/>
      <c r="JBG72" s="253"/>
      <c r="JBH72" s="253"/>
      <c r="JBI72" s="253"/>
      <c r="JBJ72" s="253"/>
      <c r="JBK72" s="253"/>
      <c r="JBL72" s="254"/>
      <c r="JBM72" s="253"/>
      <c r="JBN72" s="253"/>
      <c r="JBO72" s="253"/>
      <c r="JBP72" s="253"/>
      <c r="JBQ72" s="253"/>
      <c r="JBR72" s="254"/>
      <c r="JBS72" s="253"/>
      <c r="JBT72" s="253"/>
      <c r="JBU72" s="253"/>
      <c r="JBV72" s="253"/>
      <c r="JBW72" s="253"/>
      <c r="JBX72" s="254"/>
      <c r="JBY72" s="253"/>
      <c r="JBZ72" s="253"/>
      <c r="JCA72" s="253"/>
      <c r="JCB72" s="253"/>
      <c r="JCC72" s="253"/>
      <c r="JCD72" s="254"/>
      <c r="JCE72" s="253"/>
      <c r="JCF72" s="253"/>
      <c r="JCG72" s="253"/>
      <c r="JCH72" s="253"/>
      <c r="JCI72" s="253"/>
      <c r="JCJ72" s="254"/>
      <c r="JCK72" s="253"/>
      <c r="JCL72" s="253"/>
      <c r="JCM72" s="253"/>
      <c r="JCN72" s="253"/>
      <c r="JCO72" s="253"/>
      <c r="JCP72" s="254"/>
      <c r="JCQ72" s="253"/>
      <c r="JCR72" s="253"/>
      <c r="JCS72" s="253"/>
      <c r="JCT72" s="253"/>
      <c r="JCU72" s="253"/>
      <c r="JCV72" s="254"/>
      <c r="JCW72" s="253"/>
      <c r="JCX72" s="253"/>
      <c r="JCY72" s="253"/>
      <c r="JCZ72" s="253"/>
      <c r="JDA72" s="253"/>
      <c r="JDB72" s="254"/>
      <c r="JDC72" s="253"/>
      <c r="JDD72" s="253"/>
      <c r="JDE72" s="253"/>
      <c r="JDF72" s="253"/>
      <c r="JDG72" s="253"/>
      <c r="JDH72" s="254"/>
      <c r="JDI72" s="253"/>
      <c r="JDJ72" s="253"/>
      <c r="JDK72" s="253"/>
      <c r="JDL72" s="253"/>
      <c r="JDM72" s="253"/>
      <c r="JDN72" s="254"/>
      <c r="JDO72" s="253"/>
      <c r="JDP72" s="253"/>
      <c r="JDQ72" s="253"/>
      <c r="JDR72" s="253"/>
      <c r="JDS72" s="253"/>
      <c r="JDT72" s="254"/>
      <c r="JDU72" s="253"/>
      <c r="JDV72" s="253"/>
      <c r="JDW72" s="253"/>
      <c r="JDX72" s="253"/>
      <c r="JDY72" s="253"/>
      <c r="JDZ72" s="254"/>
      <c r="JEA72" s="253"/>
      <c r="JEB72" s="253"/>
      <c r="JEC72" s="253"/>
      <c r="JED72" s="253"/>
      <c r="JEE72" s="253"/>
      <c r="JEF72" s="254"/>
      <c r="JEG72" s="253"/>
      <c r="JEH72" s="253"/>
      <c r="JEI72" s="253"/>
      <c r="JEJ72" s="253"/>
      <c r="JEK72" s="253"/>
      <c r="JEL72" s="254"/>
      <c r="JEM72" s="253"/>
      <c r="JEN72" s="253"/>
      <c r="JEO72" s="253"/>
      <c r="JEP72" s="253"/>
      <c r="JEQ72" s="253"/>
      <c r="JER72" s="254"/>
      <c r="JES72" s="253"/>
      <c r="JET72" s="253"/>
      <c r="JEU72" s="253"/>
      <c r="JEV72" s="253"/>
      <c r="JEW72" s="253"/>
      <c r="JEX72" s="254"/>
      <c r="JEY72" s="253"/>
      <c r="JEZ72" s="253"/>
      <c r="JFA72" s="253"/>
      <c r="JFB72" s="253"/>
      <c r="JFC72" s="253"/>
      <c r="JFD72" s="254"/>
      <c r="JFE72" s="253"/>
      <c r="JFF72" s="253"/>
      <c r="JFG72" s="253"/>
      <c r="JFH72" s="253"/>
      <c r="JFI72" s="253"/>
      <c r="JFJ72" s="254"/>
      <c r="JFK72" s="253"/>
      <c r="JFL72" s="253"/>
      <c r="JFM72" s="253"/>
      <c r="JFN72" s="253"/>
      <c r="JFO72" s="253"/>
      <c r="JFP72" s="254"/>
      <c r="JFQ72" s="253"/>
      <c r="JFR72" s="253"/>
      <c r="JFS72" s="253"/>
      <c r="JFT72" s="253"/>
      <c r="JFU72" s="253"/>
      <c r="JFV72" s="254"/>
      <c r="JFW72" s="253"/>
      <c r="JFX72" s="253"/>
      <c r="JFY72" s="253"/>
      <c r="JFZ72" s="253"/>
      <c r="JGA72" s="253"/>
      <c r="JGB72" s="254"/>
      <c r="JGC72" s="253"/>
      <c r="JGD72" s="253"/>
      <c r="JGE72" s="253"/>
      <c r="JGF72" s="253"/>
      <c r="JGG72" s="253"/>
      <c r="JGH72" s="254"/>
      <c r="JGI72" s="253"/>
      <c r="JGJ72" s="253"/>
      <c r="JGK72" s="253"/>
      <c r="JGL72" s="253"/>
      <c r="JGM72" s="253"/>
      <c r="JGN72" s="254"/>
      <c r="JGO72" s="253"/>
      <c r="JGP72" s="253"/>
      <c r="JGQ72" s="253"/>
      <c r="JGR72" s="253"/>
      <c r="JGS72" s="253"/>
      <c r="JGT72" s="254"/>
      <c r="JGU72" s="253"/>
      <c r="JGV72" s="253"/>
      <c r="JGW72" s="253"/>
      <c r="JGX72" s="253"/>
      <c r="JGY72" s="253"/>
      <c r="JGZ72" s="254"/>
      <c r="JHA72" s="253"/>
      <c r="JHB72" s="253"/>
      <c r="JHC72" s="253"/>
      <c r="JHD72" s="253"/>
      <c r="JHE72" s="253"/>
      <c r="JHF72" s="254"/>
      <c r="JHG72" s="253"/>
      <c r="JHH72" s="253"/>
      <c r="JHI72" s="253"/>
      <c r="JHJ72" s="253"/>
      <c r="JHK72" s="253"/>
      <c r="JHL72" s="254"/>
      <c r="JHM72" s="253"/>
      <c r="JHN72" s="253"/>
      <c r="JHO72" s="253"/>
      <c r="JHP72" s="253"/>
      <c r="JHQ72" s="253"/>
      <c r="JHR72" s="254"/>
      <c r="JHS72" s="253"/>
      <c r="JHT72" s="253"/>
      <c r="JHU72" s="253"/>
      <c r="JHV72" s="253"/>
      <c r="JHW72" s="253"/>
      <c r="JHX72" s="254"/>
      <c r="JHY72" s="253"/>
      <c r="JHZ72" s="253"/>
      <c r="JIA72" s="253"/>
      <c r="JIB72" s="253"/>
      <c r="JIC72" s="253"/>
      <c r="JID72" s="254"/>
      <c r="JIE72" s="253"/>
      <c r="JIF72" s="253"/>
      <c r="JIG72" s="253"/>
      <c r="JIH72" s="253"/>
      <c r="JII72" s="253"/>
      <c r="JIJ72" s="254"/>
      <c r="JIK72" s="253"/>
      <c r="JIL72" s="253"/>
      <c r="JIM72" s="253"/>
      <c r="JIN72" s="253"/>
      <c r="JIO72" s="253"/>
      <c r="JIP72" s="254"/>
      <c r="JIQ72" s="253"/>
      <c r="JIR72" s="253"/>
      <c r="JIS72" s="253"/>
      <c r="JIT72" s="253"/>
      <c r="JIU72" s="253"/>
      <c r="JIV72" s="254"/>
      <c r="JIW72" s="253"/>
      <c r="JIX72" s="253"/>
      <c r="JIY72" s="253"/>
      <c r="JIZ72" s="253"/>
      <c r="JJA72" s="253"/>
      <c r="JJB72" s="254"/>
      <c r="JJC72" s="253"/>
      <c r="JJD72" s="253"/>
      <c r="JJE72" s="253"/>
      <c r="JJF72" s="253"/>
      <c r="JJG72" s="253"/>
      <c r="JJH72" s="254"/>
      <c r="JJI72" s="253"/>
      <c r="JJJ72" s="253"/>
      <c r="JJK72" s="253"/>
      <c r="JJL72" s="253"/>
      <c r="JJM72" s="253"/>
      <c r="JJN72" s="254"/>
      <c r="JJO72" s="253"/>
      <c r="JJP72" s="253"/>
      <c r="JJQ72" s="253"/>
      <c r="JJR72" s="253"/>
      <c r="JJS72" s="253"/>
      <c r="JJT72" s="254"/>
      <c r="JJU72" s="253"/>
      <c r="JJV72" s="253"/>
      <c r="JJW72" s="253"/>
      <c r="JJX72" s="253"/>
      <c r="JJY72" s="253"/>
      <c r="JJZ72" s="254"/>
      <c r="JKA72" s="253"/>
      <c r="JKB72" s="253"/>
      <c r="JKC72" s="253"/>
      <c r="JKD72" s="253"/>
      <c r="JKE72" s="253"/>
      <c r="JKF72" s="254"/>
      <c r="JKG72" s="253"/>
      <c r="JKH72" s="253"/>
      <c r="JKI72" s="253"/>
      <c r="JKJ72" s="253"/>
      <c r="JKK72" s="253"/>
      <c r="JKL72" s="254"/>
      <c r="JKM72" s="253"/>
      <c r="JKN72" s="253"/>
      <c r="JKO72" s="253"/>
      <c r="JKP72" s="253"/>
      <c r="JKQ72" s="253"/>
      <c r="JKR72" s="254"/>
      <c r="JKS72" s="253"/>
      <c r="JKT72" s="253"/>
      <c r="JKU72" s="253"/>
      <c r="JKV72" s="253"/>
      <c r="JKW72" s="253"/>
      <c r="JKX72" s="254"/>
      <c r="JKY72" s="253"/>
      <c r="JKZ72" s="253"/>
      <c r="JLA72" s="253"/>
      <c r="JLB72" s="253"/>
      <c r="JLC72" s="253"/>
      <c r="JLD72" s="254"/>
      <c r="JLE72" s="253"/>
      <c r="JLF72" s="253"/>
      <c r="JLG72" s="253"/>
      <c r="JLH72" s="253"/>
      <c r="JLI72" s="253"/>
      <c r="JLJ72" s="254"/>
      <c r="JLK72" s="253"/>
      <c r="JLL72" s="253"/>
      <c r="JLM72" s="253"/>
      <c r="JLN72" s="253"/>
      <c r="JLO72" s="253"/>
      <c r="JLP72" s="254"/>
      <c r="JLQ72" s="253"/>
      <c r="JLR72" s="253"/>
      <c r="JLS72" s="253"/>
      <c r="JLT72" s="253"/>
      <c r="JLU72" s="253"/>
      <c r="JLV72" s="254"/>
      <c r="JLW72" s="253"/>
      <c r="JLX72" s="253"/>
      <c r="JLY72" s="253"/>
      <c r="JLZ72" s="253"/>
      <c r="JMA72" s="253"/>
      <c r="JMB72" s="254"/>
      <c r="JMC72" s="253"/>
      <c r="JMD72" s="253"/>
      <c r="JME72" s="253"/>
      <c r="JMF72" s="253"/>
      <c r="JMG72" s="253"/>
      <c r="JMH72" s="254"/>
      <c r="JMI72" s="253"/>
      <c r="JMJ72" s="253"/>
      <c r="JMK72" s="253"/>
      <c r="JML72" s="253"/>
      <c r="JMM72" s="253"/>
      <c r="JMN72" s="254"/>
      <c r="JMO72" s="253"/>
      <c r="JMP72" s="253"/>
      <c r="JMQ72" s="253"/>
      <c r="JMR72" s="253"/>
      <c r="JMS72" s="253"/>
      <c r="JMT72" s="254"/>
      <c r="JMU72" s="253"/>
      <c r="JMV72" s="253"/>
      <c r="JMW72" s="253"/>
      <c r="JMX72" s="253"/>
      <c r="JMY72" s="253"/>
      <c r="JMZ72" s="254"/>
      <c r="JNA72" s="253"/>
      <c r="JNB72" s="253"/>
      <c r="JNC72" s="253"/>
      <c r="JND72" s="253"/>
      <c r="JNE72" s="253"/>
      <c r="JNF72" s="254"/>
      <c r="JNG72" s="253"/>
      <c r="JNH72" s="253"/>
      <c r="JNI72" s="253"/>
      <c r="JNJ72" s="253"/>
      <c r="JNK72" s="253"/>
      <c r="JNL72" s="254"/>
      <c r="JNM72" s="253"/>
      <c r="JNN72" s="253"/>
      <c r="JNO72" s="253"/>
      <c r="JNP72" s="253"/>
      <c r="JNQ72" s="253"/>
      <c r="JNR72" s="254"/>
      <c r="JNS72" s="253"/>
      <c r="JNT72" s="253"/>
      <c r="JNU72" s="253"/>
      <c r="JNV72" s="253"/>
      <c r="JNW72" s="253"/>
      <c r="JNX72" s="254"/>
      <c r="JNY72" s="253"/>
      <c r="JNZ72" s="253"/>
      <c r="JOA72" s="253"/>
      <c r="JOB72" s="253"/>
      <c r="JOC72" s="253"/>
      <c r="JOD72" s="254"/>
      <c r="JOE72" s="253"/>
      <c r="JOF72" s="253"/>
      <c r="JOG72" s="253"/>
      <c r="JOH72" s="253"/>
      <c r="JOI72" s="253"/>
      <c r="JOJ72" s="254"/>
      <c r="JOK72" s="253"/>
      <c r="JOL72" s="253"/>
      <c r="JOM72" s="253"/>
      <c r="JON72" s="253"/>
      <c r="JOO72" s="253"/>
      <c r="JOP72" s="254"/>
      <c r="JOQ72" s="253"/>
      <c r="JOR72" s="253"/>
      <c r="JOS72" s="253"/>
      <c r="JOT72" s="253"/>
      <c r="JOU72" s="253"/>
      <c r="JOV72" s="254"/>
      <c r="JOW72" s="253"/>
      <c r="JOX72" s="253"/>
      <c r="JOY72" s="253"/>
      <c r="JOZ72" s="253"/>
      <c r="JPA72" s="253"/>
      <c r="JPB72" s="254"/>
      <c r="JPC72" s="253"/>
      <c r="JPD72" s="253"/>
      <c r="JPE72" s="253"/>
      <c r="JPF72" s="253"/>
      <c r="JPG72" s="253"/>
      <c r="JPH72" s="254"/>
      <c r="JPI72" s="253"/>
      <c r="JPJ72" s="253"/>
      <c r="JPK72" s="253"/>
      <c r="JPL72" s="253"/>
      <c r="JPM72" s="253"/>
      <c r="JPN72" s="254"/>
      <c r="JPO72" s="253"/>
      <c r="JPP72" s="253"/>
      <c r="JPQ72" s="253"/>
      <c r="JPR72" s="253"/>
      <c r="JPS72" s="253"/>
      <c r="JPT72" s="254"/>
      <c r="JPU72" s="253"/>
      <c r="JPV72" s="253"/>
      <c r="JPW72" s="253"/>
      <c r="JPX72" s="253"/>
      <c r="JPY72" s="253"/>
      <c r="JPZ72" s="254"/>
      <c r="JQA72" s="253"/>
      <c r="JQB72" s="253"/>
      <c r="JQC72" s="253"/>
      <c r="JQD72" s="253"/>
      <c r="JQE72" s="253"/>
      <c r="JQF72" s="254"/>
      <c r="JQG72" s="253"/>
      <c r="JQH72" s="253"/>
      <c r="JQI72" s="253"/>
      <c r="JQJ72" s="253"/>
      <c r="JQK72" s="253"/>
      <c r="JQL72" s="254"/>
      <c r="JQM72" s="253"/>
      <c r="JQN72" s="253"/>
      <c r="JQO72" s="253"/>
      <c r="JQP72" s="253"/>
      <c r="JQQ72" s="253"/>
      <c r="JQR72" s="254"/>
      <c r="JQS72" s="253"/>
      <c r="JQT72" s="253"/>
      <c r="JQU72" s="253"/>
      <c r="JQV72" s="253"/>
      <c r="JQW72" s="253"/>
      <c r="JQX72" s="254"/>
      <c r="JQY72" s="253"/>
      <c r="JQZ72" s="253"/>
      <c r="JRA72" s="253"/>
      <c r="JRB72" s="253"/>
      <c r="JRC72" s="253"/>
      <c r="JRD72" s="254"/>
      <c r="JRE72" s="253"/>
      <c r="JRF72" s="253"/>
      <c r="JRG72" s="253"/>
      <c r="JRH72" s="253"/>
      <c r="JRI72" s="253"/>
      <c r="JRJ72" s="254"/>
      <c r="JRK72" s="253"/>
      <c r="JRL72" s="253"/>
      <c r="JRM72" s="253"/>
      <c r="JRN72" s="253"/>
      <c r="JRO72" s="253"/>
      <c r="JRP72" s="254"/>
      <c r="JRQ72" s="253"/>
      <c r="JRR72" s="253"/>
      <c r="JRS72" s="253"/>
      <c r="JRT72" s="253"/>
      <c r="JRU72" s="253"/>
      <c r="JRV72" s="254"/>
      <c r="JRW72" s="253"/>
      <c r="JRX72" s="253"/>
      <c r="JRY72" s="253"/>
      <c r="JRZ72" s="253"/>
      <c r="JSA72" s="253"/>
      <c r="JSB72" s="254"/>
      <c r="JSC72" s="253"/>
      <c r="JSD72" s="253"/>
      <c r="JSE72" s="253"/>
      <c r="JSF72" s="253"/>
      <c r="JSG72" s="253"/>
      <c r="JSH72" s="254"/>
      <c r="JSI72" s="253"/>
      <c r="JSJ72" s="253"/>
      <c r="JSK72" s="253"/>
      <c r="JSL72" s="253"/>
      <c r="JSM72" s="253"/>
      <c r="JSN72" s="254"/>
      <c r="JSO72" s="253"/>
      <c r="JSP72" s="253"/>
      <c r="JSQ72" s="253"/>
      <c r="JSR72" s="253"/>
      <c r="JSS72" s="253"/>
      <c r="JST72" s="254"/>
      <c r="JSU72" s="253"/>
      <c r="JSV72" s="253"/>
      <c r="JSW72" s="253"/>
      <c r="JSX72" s="253"/>
      <c r="JSY72" s="253"/>
      <c r="JSZ72" s="254"/>
      <c r="JTA72" s="253"/>
      <c r="JTB72" s="253"/>
      <c r="JTC72" s="253"/>
      <c r="JTD72" s="253"/>
      <c r="JTE72" s="253"/>
      <c r="JTF72" s="254"/>
      <c r="JTG72" s="253"/>
      <c r="JTH72" s="253"/>
      <c r="JTI72" s="253"/>
      <c r="JTJ72" s="253"/>
      <c r="JTK72" s="253"/>
      <c r="JTL72" s="254"/>
      <c r="JTM72" s="253"/>
      <c r="JTN72" s="253"/>
      <c r="JTO72" s="253"/>
      <c r="JTP72" s="253"/>
      <c r="JTQ72" s="253"/>
      <c r="JTR72" s="254"/>
      <c r="JTS72" s="253"/>
      <c r="JTT72" s="253"/>
      <c r="JTU72" s="253"/>
      <c r="JTV72" s="253"/>
      <c r="JTW72" s="253"/>
      <c r="JTX72" s="254"/>
      <c r="JTY72" s="253"/>
      <c r="JTZ72" s="253"/>
      <c r="JUA72" s="253"/>
      <c r="JUB72" s="253"/>
      <c r="JUC72" s="253"/>
      <c r="JUD72" s="254"/>
      <c r="JUE72" s="253"/>
      <c r="JUF72" s="253"/>
      <c r="JUG72" s="253"/>
      <c r="JUH72" s="253"/>
      <c r="JUI72" s="253"/>
      <c r="JUJ72" s="254"/>
      <c r="JUK72" s="253"/>
      <c r="JUL72" s="253"/>
      <c r="JUM72" s="253"/>
      <c r="JUN72" s="253"/>
      <c r="JUO72" s="253"/>
      <c r="JUP72" s="254"/>
      <c r="JUQ72" s="253"/>
      <c r="JUR72" s="253"/>
      <c r="JUS72" s="253"/>
      <c r="JUT72" s="253"/>
      <c r="JUU72" s="253"/>
      <c r="JUV72" s="254"/>
      <c r="JUW72" s="253"/>
      <c r="JUX72" s="253"/>
      <c r="JUY72" s="253"/>
      <c r="JUZ72" s="253"/>
      <c r="JVA72" s="253"/>
      <c r="JVB72" s="254"/>
      <c r="JVC72" s="253"/>
      <c r="JVD72" s="253"/>
      <c r="JVE72" s="253"/>
      <c r="JVF72" s="253"/>
      <c r="JVG72" s="253"/>
      <c r="JVH72" s="254"/>
      <c r="JVI72" s="253"/>
      <c r="JVJ72" s="253"/>
      <c r="JVK72" s="253"/>
      <c r="JVL72" s="253"/>
      <c r="JVM72" s="253"/>
      <c r="JVN72" s="254"/>
      <c r="JVO72" s="253"/>
      <c r="JVP72" s="253"/>
      <c r="JVQ72" s="253"/>
      <c r="JVR72" s="253"/>
      <c r="JVS72" s="253"/>
      <c r="JVT72" s="254"/>
      <c r="JVU72" s="253"/>
      <c r="JVV72" s="253"/>
      <c r="JVW72" s="253"/>
      <c r="JVX72" s="253"/>
      <c r="JVY72" s="253"/>
      <c r="JVZ72" s="254"/>
      <c r="JWA72" s="253"/>
      <c r="JWB72" s="253"/>
      <c r="JWC72" s="253"/>
      <c r="JWD72" s="253"/>
      <c r="JWE72" s="253"/>
      <c r="JWF72" s="254"/>
      <c r="JWG72" s="253"/>
      <c r="JWH72" s="253"/>
      <c r="JWI72" s="253"/>
      <c r="JWJ72" s="253"/>
      <c r="JWK72" s="253"/>
      <c r="JWL72" s="254"/>
      <c r="JWM72" s="253"/>
      <c r="JWN72" s="253"/>
      <c r="JWO72" s="253"/>
      <c r="JWP72" s="253"/>
      <c r="JWQ72" s="253"/>
      <c r="JWR72" s="254"/>
      <c r="JWS72" s="253"/>
      <c r="JWT72" s="253"/>
      <c r="JWU72" s="253"/>
      <c r="JWV72" s="253"/>
      <c r="JWW72" s="253"/>
      <c r="JWX72" s="254"/>
      <c r="JWY72" s="253"/>
      <c r="JWZ72" s="253"/>
      <c r="JXA72" s="253"/>
      <c r="JXB72" s="253"/>
      <c r="JXC72" s="253"/>
      <c r="JXD72" s="254"/>
      <c r="JXE72" s="253"/>
      <c r="JXF72" s="253"/>
      <c r="JXG72" s="253"/>
      <c r="JXH72" s="253"/>
      <c r="JXI72" s="253"/>
      <c r="JXJ72" s="254"/>
      <c r="JXK72" s="253"/>
      <c r="JXL72" s="253"/>
      <c r="JXM72" s="253"/>
      <c r="JXN72" s="253"/>
      <c r="JXO72" s="253"/>
      <c r="JXP72" s="254"/>
      <c r="JXQ72" s="253"/>
      <c r="JXR72" s="253"/>
      <c r="JXS72" s="253"/>
      <c r="JXT72" s="253"/>
      <c r="JXU72" s="253"/>
      <c r="JXV72" s="254"/>
      <c r="JXW72" s="253"/>
      <c r="JXX72" s="253"/>
      <c r="JXY72" s="253"/>
      <c r="JXZ72" s="253"/>
      <c r="JYA72" s="253"/>
      <c r="JYB72" s="254"/>
      <c r="JYC72" s="253"/>
      <c r="JYD72" s="253"/>
      <c r="JYE72" s="253"/>
      <c r="JYF72" s="253"/>
      <c r="JYG72" s="253"/>
      <c r="JYH72" s="254"/>
      <c r="JYI72" s="253"/>
      <c r="JYJ72" s="253"/>
      <c r="JYK72" s="253"/>
      <c r="JYL72" s="253"/>
      <c r="JYM72" s="253"/>
      <c r="JYN72" s="254"/>
      <c r="JYO72" s="253"/>
      <c r="JYP72" s="253"/>
      <c r="JYQ72" s="253"/>
      <c r="JYR72" s="253"/>
      <c r="JYS72" s="253"/>
      <c r="JYT72" s="254"/>
      <c r="JYU72" s="253"/>
      <c r="JYV72" s="253"/>
      <c r="JYW72" s="253"/>
      <c r="JYX72" s="253"/>
      <c r="JYY72" s="253"/>
      <c r="JYZ72" s="254"/>
      <c r="JZA72" s="253"/>
      <c r="JZB72" s="253"/>
      <c r="JZC72" s="253"/>
      <c r="JZD72" s="253"/>
      <c r="JZE72" s="253"/>
      <c r="JZF72" s="254"/>
      <c r="JZG72" s="253"/>
      <c r="JZH72" s="253"/>
      <c r="JZI72" s="253"/>
      <c r="JZJ72" s="253"/>
      <c r="JZK72" s="253"/>
      <c r="JZL72" s="254"/>
      <c r="JZM72" s="253"/>
      <c r="JZN72" s="253"/>
      <c r="JZO72" s="253"/>
      <c r="JZP72" s="253"/>
      <c r="JZQ72" s="253"/>
      <c r="JZR72" s="254"/>
      <c r="JZS72" s="253"/>
      <c r="JZT72" s="253"/>
      <c r="JZU72" s="253"/>
      <c r="JZV72" s="253"/>
      <c r="JZW72" s="253"/>
      <c r="JZX72" s="254"/>
      <c r="JZY72" s="253"/>
      <c r="JZZ72" s="253"/>
      <c r="KAA72" s="253"/>
      <c r="KAB72" s="253"/>
      <c r="KAC72" s="253"/>
      <c r="KAD72" s="254"/>
      <c r="KAE72" s="253"/>
      <c r="KAF72" s="253"/>
      <c r="KAG72" s="253"/>
      <c r="KAH72" s="253"/>
      <c r="KAI72" s="253"/>
      <c r="KAJ72" s="254"/>
      <c r="KAK72" s="253"/>
      <c r="KAL72" s="253"/>
      <c r="KAM72" s="253"/>
      <c r="KAN72" s="253"/>
      <c r="KAO72" s="253"/>
      <c r="KAP72" s="254"/>
      <c r="KAQ72" s="253"/>
      <c r="KAR72" s="253"/>
      <c r="KAS72" s="253"/>
      <c r="KAT72" s="253"/>
      <c r="KAU72" s="253"/>
      <c r="KAV72" s="254"/>
      <c r="KAW72" s="253"/>
      <c r="KAX72" s="253"/>
      <c r="KAY72" s="253"/>
      <c r="KAZ72" s="253"/>
      <c r="KBA72" s="253"/>
      <c r="KBB72" s="254"/>
      <c r="KBC72" s="253"/>
      <c r="KBD72" s="253"/>
      <c r="KBE72" s="253"/>
      <c r="KBF72" s="253"/>
      <c r="KBG72" s="253"/>
      <c r="KBH72" s="254"/>
      <c r="KBI72" s="253"/>
      <c r="KBJ72" s="253"/>
      <c r="KBK72" s="253"/>
      <c r="KBL72" s="253"/>
      <c r="KBM72" s="253"/>
      <c r="KBN72" s="254"/>
      <c r="KBO72" s="253"/>
      <c r="KBP72" s="253"/>
      <c r="KBQ72" s="253"/>
      <c r="KBR72" s="253"/>
      <c r="KBS72" s="253"/>
      <c r="KBT72" s="254"/>
      <c r="KBU72" s="253"/>
      <c r="KBV72" s="253"/>
      <c r="KBW72" s="253"/>
      <c r="KBX72" s="253"/>
      <c r="KBY72" s="253"/>
      <c r="KBZ72" s="254"/>
      <c r="KCA72" s="253"/>
      <c r="KCB72" s="253"/>
      <c r="KCC72" s="253"/>
      <c r="KCD72" s="253"/>
      <c r="KCE72" s="253"/>
      <c r="KCF72" s="254"/>
      <c r="KCG72" s="253"/>
      <c r="KCH72" s="253"/>
      <c r="KCI72" s="253"/>
      <c r="KCJ72" s="253"/>
      <c r="KCK72" s="253"/>
      <c r="KCL72" s="254"/>
      <c r="KCM72" s="253"/>
      <c r="KCN72" s="253"/>
      <c r="KCO72" s="253"/>
      <c r="KCP72" s="253"/>
      <c r="KCQ72" s="253"/>
      <c r="KCR72" s="254"/>
      <c r="KCS72" s="253"/>
      <c r="KCT72" s="253"/>
      <c r="KCU72" s="253"/>
      <c r="KCV72" s="253"/>
      <c r="KCW72" s="253"/>
      <c r="KCX72" s="254"/>
      <c r="KCY72" s="253"/>
      <c r="KCZ72" s="253"/>
      <c r="KDA72" s="253"/>
      <c r="KDB72" s="253"/>
      <c r="KDC72" s="253"/>
      <c r="KDD72" s="254"/>
      <c r="KDE72" s="253"/>
      <c r="KDF72" s="253"/>
      <c r="KDG72" s="253"/>
      <c r="KDH72" s="253"/>
      <c r="KDI72" s="253"/>
      <c r="KDJ72" s="254"/>
      <c r="KDK72" s="253"/>
      <c r="KDL72" s="253"/>
      <c r="KDM72" s="253"/>
      <c r="KDN72" s="253"/>
      <c r="KDO72" s="253"/>
      <c r="KDP72" s="254"/>
      <c r="KDQ72" s="253"/>
      <c r="KDR72" s="253"/>
      <c r="KDS72" s="253"/>
      <c r="KDT72" s="253"/>
      <c r="KDU72" s="253"/>
      <c r="KDV72" s="254"/>
      <c r="KDW72" s="253"/>
      <c r="KDX72" s="253"/>
      <c r="KDY72" s="253"/>
      <c r="KDZ72" s="253"/>
      <c r="KEA72" s="253"/>
      <c r="KEB72" s="254"/>
      <c r="KEC72" s="253"/>
      <c r="KED72" s="253"/>
      <c r="KEE72" s="253"/>
      <c r="KEF72" s="253"/>
      <c r="KEG72" s="253"/>
      <c r="KEH72" s="254"/>
      <c r="KEI72" s="253"/>
      <c r="KEJ72" s="253"/>
      <c r="KEK72" s="253"/>
      <c r="KEL72" s="253"/>
      <c r="KEM72" s="253"/>
      <c r="KEN72" s="254"/>
      <c r="KEO72" s="253"/>
      <c r="KEP72" s="253"/>
      <c r="KEQ72" s="253"/>
      <c r="KER72" s="253"/>
      <c r="KES72" s="253"/>
      <c r="KET72" s="254"/>
      <c r="KEU72" s="253"/>
      <c r="KEV72" s="253"/>
      <c r="KEW72" s="253"/>
      <c r="KEX72" s="253"/>
      <c r="KEY72" s="253"/>
      <c r="KEZ72" s="254"/>
      <c r="KFA72" s="253"/>
      <c r="KFB72" s="253"/>
      <c r="KFC72" s="253"/>
      <c r="KFD72" s="253"/>
      <c r="KFE72" s="253"/>
      <c r="KFF72" s="254"/>
      <c r="KFG72" s="253"/>
      <c r="KFH72" s="253"/>
      <c r="KFI72" s="253"/>
      <c r="KFJ72" s="253"/>
      <c r="KFK72" s="253"/>
      <c r="KFL72" s="254"/>
      <c r="KFM72" s="253"/>
      <c r="KFN72" s="253"/>
      <c r="KFO72" s="253"/>
      <c r="KFP72" s="253"/>
      <c r="KFQ72" s="253"/>
      <c r="KFR72" s="254"/>
      <c r="KFS72" s="253"/>
      <c r="KFT72" s="253"/>
      <c r="KFU72" s="253"/>
      <c r="KFV72" s="253"/>
      <c r="KFW72" s="253"/>
      <c r="KFX72" s="254"/>
      <c r="KFY72" s="253"/>
      <c r="KFZ72" s="253"/>
      <c r="KGA72" s="253"/>
      <c r="KGB72" s="253"/>
      <c r="KGC72" s="253"/>
      <c r="KGD72" s="254"/>
      <c r="KGE72" s="253"/>
      <c r="KGF72" s="253"/>
      <c r="KGG72" s="253"/>
      <c r="KGH72" s="253"/>
      <c r="KGI72" s="253"/>
      <c r="KGJ72" s="254"/>
      <c r="KGK72" s="253"/>
      <c r="KGL72" s="253"/>
      <c r="KGM72" s="253"/>
      <c r="KGN72" s="253"/>
      <c r="KGO72" s="253"/>
      <c r="KGP72" s="254"/>
      <c r="KGQ72" s="253"/>
      <c r="KGR72" s="253"/>
      <c r="KGS72" s="253"/>
      <c r="KGT72" s="253"/>
      <c r="KGU72" s="253"/>
      <c r="KGV72" s="254"/>
      <c r="KGW72" s="253"/>
      <c r="KGX72" s="253"/>
      <c r="KGY72" s="253"/>
      <c r="KGZ72" s="253"/>
      <c r="KHA72" s="253"/>
      <c r="KHB72" s="254"/>
      <c r="KHC72" s="253"/>
      <c r="KHD72" s="253"/>
      <c r="KHE72" s="253"/>
      <c r="KHF72" s="253"/>
      <c r="KHG72" s="253"/>
      <c r="KHH72" s="254"/>
      <c r="KHI72" s="253"/>
      <c r="KHJ72" s="253"/>
      <c r="KHK72" s="253"/>
      <c r="KHL72" s="253"/>
      <c r="KHM72" s="253"/>
      <c r="KHN72" s="254"/>
      <c r="KHO72" s="253"/>
      <c r="KHP72" s="253"/>
      <c r="KHQ72" s="253"/>
      <c r="KHR72" s="253"/>
      <c r="KHS72" s="253"/>
      <c r="KHT72" s="254"/>
      <c r="KHU72" s="253"/>
      <c r="KHV72" s="253"/>
      <c r="KHW72" s="253"/>
      <c r="KHX72" s="253"/>
      <c r="KHY72" s="253"/>
      <c r="KHZ72" s="254"/>
      <c r="KIA72" s="253"/>
      <c r="KIB72" s="253"/>
      <c r="KIC72" s="253"/>
      <c r="KID72" s="253"/>
      <c r="KIE72" s="253"/>
      <c r="KIF72" s="254"/>
      <c r="KIG72" s="253"/>
      <c r="KIH72" s="253"/>
      <c r="KII72" s="253"/>
      <c r="KIJ72" s="253"/>
      <c r="KIK72" s="253"/>
      <c r="KIL72" s="254"/>
      <c r="KIM72" s="253"/>
      <c r="KIN72" s="253"/>
      <c r="KIO72" s="253"/>
      <c r="KIP72" s="253"/>
      <c r="KIQ72" s="253"/>
      <c r="KIR72" s="254"/>
      <c r="KIS72" s="253"/>
      <c r="KIT72" s="253"/>
      <c r="KIU72" s="253"/>
      <c r="KIV72" s="253"/>
      <c r="KIW72" s="253"/>
      <c r="KIX72" s="254"/>
      <c r="KIY72" s="253"/>
      <c r="KIZ72" s="253"/>
      <c r="KJA72" s="253"/>
      <c r="KJB72" s="253"/>
      <c r="KJC72" s="253"/>
      <c r="KJD72" s="254"/>
      <c r="KJE72" s="253"/>
      <c r="KJF72" s="253"/>
      <c r="KJG72" s="253"/>
      <c r="KJH72" s="253"/>
      <c r="KJI72" s="253"/>
      <c r="KJJ72" s="254"/>
      <c r="KJK72" s="253"/>
      <c r="KJL72" s="253"/>
      <c r="KJM72" s="253"/>
      <c r="KJN72" s="253"/>
      <c r="KJO72" s="253"/>
      <c r="KJP72" s="254"/>
      <c r="KJQ72" s="253"/>
      <c r="KJR72" s="253"/>
      <c r="KJS72" s="253"/>
      <c r="KJT72" s="253"/>
      <c r="KJU72" s="253"/>
      <c r="KJV72" s="254"/>
      <c r="KJW72" s="253"/>
      <c r="KJX72" s="253"/>
      <c r="KJY72" s="253"/>
      <c r="KJZ72" s="253"/>
      <c r="KKA72" s="253"/>
      <c r="KKB72" s="254"/>
      <c r="KKC72" s="253"/>
      <c r="KKD72" s="253"/>
      <c r="KKE72" s="253"/>
      <c r="KKF72" s="253"/>
      <c r="KKG72" s="253"/>
      <c r="KKH72" s="254"/>
      <c r="KKI72" s="253"/>
      <c r="KKJ72" s="253"/>
      <c r="KKK72" s="253"/>
      <c r="KKL72" s="253"/>
      <c r="KKM72" s="253"/>
      <c r="KKN72" s="254"/>
      <c r="KKO72" s="253"/>
      <c r="KKP72" s="253"/>
      <c r="KKQ72" s="253"/>
      <c r="KKR72" s="253"/>
      <c r="KKS72" s="253"/>
      <c r="KKT72" s="254"/>
      <c r="KKU72" s="253"/>
      <c r="KKV72" s="253"/>
      <c r="KKW72" s="253"/>
      <c r="KKX72" s="253"/>
      <c r="KKY72" s="253"/>
      <c r="KKZ72" s="254"/>
      <c r="KLA72" s="253"/>
      <c r="KLB72" s="253"/>
      <c r="KLC72" s="253"/>
      <c r="KLD72" s="253"/>
      <c r="KLE72" s="253"/>
      <c r="KLF72" s="254"/>
      <c r="KLG72" s="253"/>
      <c r="KLH72" s="253"/>
      <c r="KLI72" s="253"/>
      <c r="KLJ72" s="253"/>
      <c r="KLK72" s="253"/>
      <c r="KLL72" s="254"/>
      <c r="KLM72" s="253"/>
      <c r="KLN72" s="253"/>
      <c r="KLO72" s="253"/>
      <c r="KLP72" s="253"/>
      <c r="KLQ72" s="253"/>
      <c r="KLR72" s="254"/>
      <c r="KLS72" s="253"/>
      <c r="KLT72" s="253"/>
      <c r="KLU72" s="253"/>
      <c r="KLV72" s="253"/>
      <c r="KLW72" s="253"/>
      <c r="KLX72" s="254"/>
      <c r="KLY72" s="253"/>
      <c r="KLZ72" s="253"/>
      <c r="KMA72" s="253"/>
      <c r="KMB72" s="253"/>
      <c r="KMC72" s="253"/>
      <c r="KMD72" s="254"/>
      <c r="KME72" s="253"/>
      <c r="KMF72" s="253"/>
      <c r="KMG72" s="253"/>
      <c r="KMH72" s="253"/>
      <c r="KMI72" s="253"/>
      <c r="KMJ72" s="254"/>
      <c r="KMK72" s="253"/>
      <c r="KML72" s="253"/>
      <c r="KMM72" s="253"/>
      <c r="KMN72" s="253"/>
      <c r="KMO72" s="253"/>
      <c r="KMP72" s="254"/>
      <c r="KMQ72" s="253"/>
      <c r="KMR72" s="253"/>
      <c r="KMS72" s="253"/>
      <c r="KMT72" s="253"/>
      <c r="KMU72" s="253"/>
      <c r="KMV72" s="254"/>
      <c r="KMW72" s="253"/>
      <c r="KMX72" s="253"/>
      <c r="KMY72" s="253"/>
      <c r="KMZ72" s="253"/>
      <c r="KNA72" s="253"/>
      <c r="KNB72" s="254"/>
      <c r="KNC72" s="253"/>
      <c r="KND72" s="253"/>
      <c r="KNE72" s="253"/>
      <c r="KNF72" s="253"/>
      <c r="KNG72" s="253"/>
      <c r="KNH72" s="254"/>
      <c r="KNI72" s="253"/>
      <c r="KNJ72" s="253"/>
      <c r="KNK72" s="253"/>
      <c r="KNL72" s="253"/>
      <c r="KNM72" s="253"/>
      <c r="KNN72" s="254"/>
      <c r="KNO72" s="253"/>
      <c r="KNP72" s="253"/>
      <c r="KNQ72" s="253"/>
      <c r="KNR72" s="253"/>
      <c r="KNS72" s="253"/>
      <c r="KNT72" s="254"/>
      <c r="KNU72" s="253"/>
      <c r="KNV72" s="253"/>
      <c r="KNW72" s="253"/>
      <c r="KNX72" s="253"/>
      <c r="KNY72" s="253"/>
      <c r="KNZ72" s="254"/>
      <c r="KOA72" s="253"/>
      <c r="KOB72" s="253"/>
      <c r="KOC72" s="253"/>
      <c r="KOD72" s="253"/>
      <c r="KOE72" s="253"/>
      <c r="KOF72" s="254"/>
      <c r="KOG72" s="253"/>
      <c r="KOH72" s="253"/>
      <c r="KOI72" s="253"/>
      <c r="KOJ72" s="253"/>
      <c r="KOK72" s="253"/>
      <c r="KOL72" s="254"/>
      <c r="KOM72" s="253"/>
      <c r="KON72" s="253"/>
      <c r="KOO72" s="253"/>
      <c r="KOP72" s="253"/>
      <c r="KOQ72" s="253"/>
      <c r="KOR72" s="254"/>
      <c r="KOS72" s="253"/>
      <c r="KOT72" s="253"/>
      <c r="KOU72" s="253"/>
      <c r="KOV72" s="253"/>
      <c r="KOW72" s="253"/>
      <c r="KOX72" s="254"/>
      <c r="KOY72" s="253"/>
      <c r="KOZ72" s="253"/>
      <c r="KPA72" s="253"/>
      <c r="KPB72" s="253"/>
      <c r="KPC72" s="253"/>
      <c r="KPD72" s="254"/>
      <c r="KPE72" s="253"/>
      <c r="KPF72" s="253"/>
      <c r="KPG72" s="253"/>
      <c r="KPH72" s="253"/>
      <c r="KPI72" s="253"/>
      <c r="KPJ72" s="254"/>
      <c r="KPK72" s="253"/>
      <c r="KPL72" s="253"/>
      <c r="KPM72" s="253"/>
      <c r="KPN72" s="253"/>
      <c r="KPO72" s="253"/>
      <c r="KPP72" s="254"/>
      <c r="KPQ72" s="253"/>
      <c r="KPR72" s="253"/>
      <c r="KPS72" s="253"/>
      <c r="KPT72" s="253"/>
      <c r="KPU72" s="253"/>
      <c r="KPV72" s="254"/>
      <c r="KPW72" s="253"/>
      <c r="KPX72" s="253"/>
      <c r="KPY72" s="253"/>
      <c r="KPZ72" s="253"/>
      <c r="KQA72" s="253"/>
      <c r="KQB72" s="254"/>
      <c r="KQC72" s="253"/>
      <c r="KQD72" s="253"/>
      <c r="KQE72" s="253"/>
      <c r="KQF72" s="253"/>
      <c r="KQG72" s="253"/>
      <c r="KQH72" s="254"/>
      <c r="KQI72" s="253"/>
      <c r="KQJ72" s="253"/>
      <c r="KQK72" s="253"/>
      <c r="KQL72" s="253"/>
      <c r="KQM72" s="253"/>
      <c r="KQN72" s="254"/>
      <c r="KQO72" s="253"/>
      <c r="KQP72" s="253"/>
      <c r="KQQ72" s="253"/>
      <c r="KQR72" s="253"/>
      <c r="KQS72" s="253"/>
      <c r="KQT72" s="254"/>
      <c r="KQU72" s="253"/>
      <c r="KQV72" s="253"/>
      <c r="KQW72" s="253"/>
      <c r="KQX72" s="253"/>
      <c r="KQY72" s="253"/>
      <c r="KQZ72" s="254"/>
      <c r="KRA72" s="253"/>
      <c r="KRB72" s="253"/>
      <c r="KRC72" s="253"/>
      <c r="KRD72" s="253"/>
      <c r="KRE72" s="253"/>
      <c r="KRF72" s="254"/>
      <c r="KRG72" s="253"/>
      <c r="KRH72" s="253"/>
      <c r="KRI72" s="253"/>
      <c r="KRJ72" s="253"/>
      <c r="KRK72" s="253"/>
      <c r="KRL72" s="254"/>
      <c r="KRM72" s="253"/>
      <c r="KRN72" s="253"/>
      <c r="KRO72" s="253"/>
      <c r="KRP72" s="253"/>
      <c r="KRQ72" s="253"/>
      <c r="KRR72" s="254"/>
      <c r="KRS72" s="253"/>
      <c r="KRT72" s="253"/>
      <c r="KRU72" s="253"/>
      <c r="KRV72" s="253"/>
      <c r="KRW72" s="253"/>
      <c r="KRX72" s="254"/>
      <c r="KRY72" s="253"/>
      <c r="KRZ72" s="253"/>
      <c r="KSA72" s="253"/>
      <c r="KSB72" s="253"/>
      <c r="KSC72" s="253"/>
      <c r="KSD72" s="254"/>
      <c r="KSE72" s="253"/>
      <c r="KSF72" s="253"/>
      <c r="KSG72" s="253"/>
      <c r="KSH72" s="253"/>
      <c r="KSI72" s="253"/>
      <c r="KSJ72" s="254"/>
      <c r="KSK72" s="253"/>
      <c r="KSL72" s="253"/>
      <c r="KSM72" s="253"/>
      <c r="KSN72" s="253"/>
      <c r="KSO72" s="253"/>
      <c r="KSP72" s="254"/>
      <c r="KSQ72" s="253"/>
      <c r="KSR72" s="253"/>
      <c r="KSS72" s="253"/>
      <c r="KST72" s="253"/>
      <c r="KSU72" s="253"/>
      <c r="KSV72" s="254"/>
      <c r="KSW72" s="253"/>
      <c r="KSX72" s="253"/>
      <c r="KSY72" s="253"/>
      <c r="KSZ72" s="253"/>
      <c r="KTA72" s="253"/>
      <c r="KTB72" s="254"/>
      <c r="KTC72" s="253"/>
      <c r="KTD72" s="253"/>
      <c r="KTE72" s="253"/>
      <c r="KTF72" s="253"/>
      <c r="KTG72" s="253"/>
      <c r="KTH72" s="254"/>
      <c r="KTI72" s="253"/>
      <c r="KTJ72" s="253"/>
      <c r="KTK72" s="253"/>
      <c r="KTL72" s="253"/>
      <c r="KTM72" s="253"/>
      <c r="KTN72" s="254"/>
      <c r="KTO72" s="253"/>
      <c r="KTP72" s="253"/>
      <c r="KTQ72" s="253"/>
      <c r="KTR72" s="253"/>
      <c r="KTS72" s="253"/>
      <c r="KTT72" s="254"/>
      <c r="KTU72" s="253"/>
      <c r="KTV72" s="253"/>
      <c r="KTW72" s="253"/>
      <c r="KTX72" s="253"/>
      <c r="KTY72" s="253"/>
      <c r="KTZ72" s="254"/>
      <c r="KUA72" s="253"/>
      <c r="KUB72" s="253"/>
      <c r="KUC72" s="253"/>
      <c r="KUD72" s="253"/>
      <c r="KUE72" s="253"/>
      <c r="KUF72" s="254"/>
      <c r="KUG72" s="253"/>
      <c r="KUH72" s="253"/>
      <c r="KUI72" s="253"/>
      <c r="KUJ72" s="253"/>
      <c r="KUK72" s="253"/>
      <c r="KUL72" s="254"/>
      <c r="KUM72" s="253"/>
      <c r="KUN72" s="253"/>
      <c r="KUO72" s="253"/>
      <c r="KUP72" s="253"/>
      <c r="KUQ72" s="253"/>
      <c r="KUR72" s="254"/>
      <c r="KUS72" s="253"/>
      <c r="KUT72" s="253"/>
      <c r="KUU72" s="253"/>
      <c r="KUV72" s="253"/>
      <c r="KUW72" s="253"/>
      <c r="KUX72" s="254"/>
      <c r="KUY72" s="253"/>
      <c r="KUZ72" s="253"/>
      <c r="KVA72" s="253"/>
      <c r="KVB72" s="253"/>
      <c r="KVC72" s="253"/>
      <c r="KVD72" s="254"/>
      <c r="KVE72" s="253"/>
      <c r="KVF72" s="253"/>
      <c r="KVG72" s="253"/>
      <c r="KVH72" s="253"/>
      <c r="KVI72" s="253"/>
      <c r="KVJ72" s="254"/>
      <c r="KVK72" s="253"/>
      <c r="KVL72" s="253"/>
      <c r="KVM72" s="253"/>
      <c r="KVN72" s="253"/>
      <c r="KVO72" s="253"/>
      <c r="KVP72" s="254"/>
      <c r="KVQ72" s="253"/>
      <c r="KVR72" s="253"/>
      <c r="KVS72" s="253"/>
      <c r="KVT72" s="253"/>
      <c r="KVU72" s="253"/>
      <c r="KVV72" s="254"/>
      <c r="KVW72" s="253"/>
      <c r="KVX72" s="253"/>
      <c r="KVY72" s="253"/>
      <c r="KVZ72" s="253"/>
      <c r="KWA72" s="253"/>
      <c r="KWB72" s="254"/>
      <c r="KWC72" s="253"/>
      <c r="KWD72" s="253"/>
      <c r="KWE72" s="253"/>
      <c r="KWF72" s="253"/>
      <c r="KWG72" s="253"/>
      <c r="KWH72" s="254"/>
      <c r="KWI72" s="253"/>
      <c r="KWJ72" s="253"/>
      <c r="KWK72" s="253"/>
      <c r="KWL72" s="253"/>
      <c r="KWM72" s="253"/>
      <c r="KWN72" s="254"/>
      <c r="KWO72" s="253"/>
      <c r="KWP72" s="253"/>
      <c r="KWQ72" s="253"/>
      <c r="KWR72" s="253"/>
      <c r="KWS72" s="253"/>
      <c r="KWT72" s="254"/>
      <c r="KWU72" s="253"/>
      <c r="KWV72" s="253"/>
      <c r="KWW72" s="253"/>
      <c r="KWX72" s="253"/>
      <c r="KWY72" s="253"/>
      <c r="KWZ72" s="254"/>
      <c r="KXA72" s="253"/>
      <c r="KXB72" s="253"/>
      <c r="KXC72" s="253"/>
      <c r="KXD72" s="253"/>
      <c r="KXE72" s="253"/>
      <c r="KXF72" s="254"/>
      <c r="KXG72" s="253"/>
      <c r="KXH72" s="253"/>
      <c r="KXI72" s="253"/>
      <c r="KXJ72" s="253"/>
      <c r="KXK72" s="253"/>
      <c r="KXL72" s="254"/>
      <c r="KXM72" s="253"/>
      <c r="KXN72" s="253"/>
      <c r="KXO72" s="253"/>
      <c r="KXP72" s="253"/>
      <c r="KXQ72" s="253"/>
      <c r="KXR72" s="254"/>
      <c r="KXS72" s="253"/>
      <c r="KXT72" s="253"/>
      <c r="KXU72" s="253"/>
      <c r="KXV72" s="253"/>
      <c r="KXW72" s="253"/>
      <c r="KXX72" s="254"/>
      <c r="KXY72" s="253"/>
      <c r="KXZ72" s="253"/>
      <c r="KYA72" s="253"/>
      <c r="KYB72" s="253"/>
      <c r="KYC72" s="253"/>
      <c r="KYD72" s="254"/>
      <c r="KYE72" s="253"/>
      <c r="KYF72" s="253"/>
      <c r="KYG72" s="253"/>
      <c r="KYH72" s="253"/>
      <c r="KYI72" s="253"/>
      <c r="KYJ72" s="254"/>
      <c r="KYK72" s="253"/>
      <c r="KYL72" s="253"/>
      <c r="KYM72" s="253"/>
      <c r="KYN72" s="253"/>
      <c r="KYO72" s="253"/>
      <c r="KYP72" s="254"/>
      <c r="KYQ72" s="253"/>
      <c r="KYR72" s="253"/>
      <c r="KYS72" s="253"/>
      <c r="KYT72" s="253"/>
      <c r="KYU72" s="253"/>
      <c r="KYV72" s="254"/>
      <c r="KYW72" s="253"/>
      <c r="KYX72" s="253"/>
      <c r="KYY72" s="253"/>
      <c r="KYZ72" s="253"/>
      <c r="KZA72" s="253"/>
      <c r="KZB72" s="254"/>
      <c r="KZC72" s="253"/>
      <c r="KZD72" s="253"/>
      <c r="KZE72" s="253"/>
      <c r="KZF72" s="253"/>
      <c r="KZG72" s="253"/>
      <c r="KZH72" s="254"/>
      <c r="KZI72" s="253"/>
      <c r="KZJ72" s="253"/>
      <c r="KZK72" s="253"/>
      <c r="KZL72" s="253"/>
      <c r="KZM72" s="253"/>
      <c r="KZN72" s="254"/>
      <c r="KZO72" s="253"/>
      <c r="KZP72" s="253"/>
      <c r="KZQ72" s="253"/>
      <c r="KZR72" s="253"/>
      <c r="KZS72" s="253"/>
      <c r="KZT72" s="254"/>
      <c r="KZU72" s="253"/>
      <c r="KZV72" s="253"/>
      <c r="KZW72" s="253"/>
      <c r="KZX72" s="253"/>
      <c r="KZY72" s="253"/>
      <c r="KZZ72" s="254"/>
      <c r="LAA72" s="253"/>
      <c r="LAB72" s="253"/>
      <c r="LAC72" s="253"/>
      <c r="LAD72" s="253"/>
      <c r="LAE72" s="253"/>
      <c r="LAF72" s="254"/>
      <c r="LAG72" s="253"/>
      <c r="LAH72" s="253"/>
      <c r="LAI72" s="253"/>
      <c r="LAJ72" s="253"/>
      <c r="LAK72" s="253"/>
      <c r="LAL72" s="254"/>
      <c r="LAM72" s="253"/>
      <c r="LAN72" s="253"/>
      <c r="LAO72" s="253"/>
      <c r="LAP72" s="253"/>
      <c r="LAQ72" s="253"/>
      <c r="LAR72" s="254"/>
      <c r="LAS72" s="253"/>
      <c r="LAT72" s="253"/>
      <c r="LAU72" s="253"/>
      <c r="LAV72" s="253"/>
      <c r="LAW72" s="253"/>
      <c r="LAX72" s="254"/>
      <c r="LAY72" s="253"/>
      <c r="LAZ72" s="253"/>
      <c r="LBA72" s="253"/>
      <c r="LBB72" s="253"/>
      <c r="LBC72" s="253"/>
      <c r="LBD72" s="254"/>
      <c r="LBE72" s="253"/>
      <c r="LBF72" s="253"/>
      <c r="LBG72" s="253"/>
      <c r="LBH72" s="253"/>
      <c r="LBI72" s="253"/>
      <c r="LBJ72" s="254"/>
      <c r="LBK72" s="253"/>
      <c r="LBL72" s="253"/>
      <c r="LBM72" s="253"/>
      <c r="LBN72" s="253"/>
      <c r="LBO72" s="253"/>
      <c r="LBP72" s="254"/>
      <c r="LBQ72" s="253"/>
      <c r="LBR72" s="253"/>
      <c r="LBS72" s="253"/>
      <c r="LBT72" s="253"/>
      <c r="LBU72" s="253"/>
      <c r="LBV72" s="254"/>
      <c r="LBW72" s="253"/>
      <c r="LBX72" s="253"/>
      <c r="LBY72" s="253"/>
      <c r="LBZ72" s="253"/>
      <c r="LCA72" s="253"/>
      <c r="LCB72" s="254"/>
      <c r="LCC72" s="253"/>
      <c r="LCD72" s="253"/>
      <c r="LCE72" s="253"/>
      <c r="LCF72" s="253"/>
      <c r="LCG72" s="253"/>
      <c r="LCH72" s="254"/>
      <c r="LCI72" s="253"/>
      <c r="LCJ72" s="253"/>
      <c r="LCK72" s="253"/>
      <c r="LCL72" s="253"/>
      <c r="LCM72" s="253"/>
      <c r="LCN72" s="254"/>
      <c r="LCO72" s="253"/>
      <c r="LCP72" s="253"/>
      <c r="LCQ72" s="253"/>
      <c r="LCR72" s="253"/>
      <c r="LCS72" s="253"/>
      <c r="LCT72" s="254"/>
      <c r="LCU72" s="253"/>
      <c r="LCV72" s="253"/>
      <c r="LCW72" s="253"/>
      <c r="LCX72" s="253"/>
      <c r="LCY72" s="253"/>
      <c r="LCZ72" s="254"/>
      <c r="LDA72" s="253"/>
      <c r="LDB72" s="253"/>
      <c r="LDC72" s="253"/>
      <c r="LDD72" s="253"/>
      <c r="LDE72" s="253"/>
      <c r="LDF72" s="254"/>
      <c r="LDG72" s="253"/>
      <c r="LDH72" s="253"/>
      <c r="LDI72" s="253"/>
      <c r="LDJ72" s="253"/>
      <c r="LDK72" s="253"/>
      <c r="LDL72" s="254"/>
      <c r="LDM72" s="253"/>
      <c r="LDN72" s="253"/>
      <c r="LDO72" s="253"/>
      <c r="LDP72" s="253"/>
      <c r="LDQ72" s="253"/>
      <c r="LDR72" s="254"/>
      <c r="LDS72" s="253"/>
      <c r="LDT72" s="253"/>
      <c r="LDU72" s="253"/>
      <c r="LDV72" s="253"/>
      <c r="LDW72" s="253"/>
      <c r="LDX72" s="254"/>
      <c r="LDY72" s="253"/>
      <c r="LDZ72" s="253"/>
      <c r="LEA72" s="253"/>
      <c r="LEB72" s="253"/>
      <c r="LEC72" s="253"/>
      <c r="LED72" s="254"/>
      <c r="LEE72" s="253"/>
      <c r="LEF72" s="253"/>
      <c r="LEG72" s="253"/>
      <c r="LEH72" s="253"/>
      <c r="LEI72" s="253"/>
      <c r="LEJ72" s="254"/>
      <c r="LEK72" s="253"/>
      <c r="LEL72" s="253"/>
      <c r="LEM72" s="253"/>
      <c r="LEN72" s="253"/>
      <c r="LEO72" s="253"/>
      <c r="LEP72" s="254"/>
      <c r="LEQ72" s="253"/>
      <c r="LER72" s="253"/>
      <c r="LES72" s="253"/>
      <c r="LET72" s="253"/>
      <c r="LEU72" s="253"/>
      <c r="LEV72" s="254"/>
      <c r="LEW72" s="253"/>
      <c r="LEX72" s="253"/>
      <c r="LEY72" s="253"/>
      <c r="LEZ72" s="253"/>
      <c r="LFA72" s="253"/>
      <c r="LFB72" s="254"/>
      <c r="LFC72" s="253"/>
      <c r="LFD72" s="253"/>
      <c r="LFE72" s="253"/>
      <c r="LFF72" s="253"/>
      <c r="LFG72" s="253"/>
      <c r="LFH72" s="254"/>
      <c r="LFI72" s="253"/>
      <c r="LFJ72" s="253"/>
      <c r="LFK72" s="253"/>
      <c r="LFL72" s="253"/>
      <c r="LFM72" s="253"/>
      <c r="LFN72" s="254"/>
      <c r="LFO72" s="253"/>
      <c r="LFP72" s="253"/>
      <c r="LFQ72" s="253"/>
      <c r="LFR72" s="253"/>
      <c r="LFS72" s="253"/>
      <c r="LFT72" s="254"/>
      <c r="LFU72" s="253"/>
      <c r="LFV72" s="253"/>
      <c r="LFW72" s="253"/>
      <c r="LFX72" s="253"/>
      <c r="LFY72" s="253"/>
      <c r="LFZ72" s="254"/>
      <c r="LGA72" s="253"/>
      <c r="LGB72" s="253"/>
      <c r="LGC72" s="253"/>
      <c r="LGD72" s="253"/>
      <c r="LGE72" s="253"/>
      <c r="LGF72" s="254"/>
      <c r="LGG72" s="253"/>
      <c r="LGH72" s="253"/>
      <c r="LGI72" s="253"/>
      <c r="LGJ72" s="253"/>
      <c r="LGK72" s="253"/>
      <c r="LGL72" s="254"/>
      <c r="LGM72" s="253"/>
      <c r="LGN72" s="253"/>
      <c r="LGO72" s="253"/>
      <c r="LGP72" s="253"/>
      <c r="LGQ72" s="253"/>
      <c r="LGR72" s="254"/>
      <c r="LGS72" s="253"/>
      <c r="LGT72" s="253"/>
      <c r="LGU72" s="253"/>
      <c r="LGV72" s="253"/>
      <c r="LGW72" s="253"/>
      <c r="LGX72" s="254"/>
      <c r="LGY72" s="253"/>
      <c r="LGZ72" s="253"/>
      <c r="LHA72" s="253"/>
      <c r="LHB72" s="253"/>
      <c r="LHC72" s="253"/>
      <c r="LHD72" s="254"/>
      <c r="LHE72" s="253"/>
      <c r="LHF72" s="253"/>
      <c r="LHG72" s="253"/>
      <c r="LHH72" s="253"/>
      <c r="LHI72" s="253"/>
      <c r="LHJ72" s="254"/>
      <c r="LHK72" s="253"/>
      <c r="LHL72" s="253"/>
      <c r="LHM72" s="253"/>
      <c r="LHN72" s="253"/>
      <c r="LHO72" s="253"/>
      <c r="LHP72" s="254"/>
      <c r="LHQ72" s="253"/>
      <c r="LHR72" s="253"/>
      <c r="LHS72" s="253"/>
      <c r="LHT72" s="253"/>
      <c r="LHU72" s="253"/>
      <c r="LHV72" s="254"/>
      <c r="LHW72" s="253"/>
      <c r="LHX72" s="253"/>
      <c r="LHY72" s="253"/>
      <c r="LHZ72" s="253"/>
      <c r="LIA72" s="253"/>
      <c r="LIB72" s="254"/>
      <c r="LIC72" s="253"/>
      <c r="LID72" s="253"/>
      <c r="LIE72" s="253"/>
      <c r="LIF72" s="253"/>
      <c r="LIG72" s="253"/>
      <c r="LIH72" s="254"/>
      <c r="LII72" s="253"/>
      <c r="LIJ72" s="253"/>
      <c r="LIK72" s="253"/>
      <c r="LIL72" s="253"/>
      <c r="LIM72" s="253"/>
      <c r="LIN72" s="254"/>
      <c r="LIO72" s="253"/>
      <c r="LIP72" s="253"/>
      <c r="LIQ72" s="253"/>
      <c r="LIR72" s="253"/>
      <c r="LIS72" s="253"/>
      <c r="LIT72" s="254"/>
      <c r="LIU72" s="253"/>
      <c r="LIV72" s="253"/>
      <c r="LIW72" s="253"/>
      <c r="LIX72" s="253"/>
      <c r="LIY72" s="253"/>
      <c r="LIZ72" s="254"/>
      <c r="LJA72" s="253"/>
      <c r="LJB72" s="253"/>
      <c r="LJC72" s="253"/>
      <c r="LJD72" s="253"/>
      <c r="LJE72" s="253"/>
      <c r="LJF72" s="254"/>
      <c r="LJG72" s="253"/>
      <c r="LJH72" s="253"/>
      <c r="LJI72" s="253"/>
      <c r="LJJ72" s="253"/>
      <c r="LJK72" s="253"/>
      <c r="LJL72" s="254"/>
      <c r="LJM72" s="253"/>
      <c r="LJN72" s="253"/>
      <c r="LJO72" s="253"/>
      <c r="LJP72" s="253"/>
      <c r="LJQ72" s="253"/>
      <c r="LJR72" s="254"/>
      <c r="LJS72" s="253"/>
      <c r="LJT72" s="253"/>
      <c r="LJU72" s="253"/>
      <c r="LJV72" s="253"/>
      <c r="LJW72" s="253"/>
      <c r="LJX72" s="254"/>
      <c r="LJY72" s="253"/>
      <c r="LJZ72" s="253"/>
      <c r="LKA72" s="253"/>
      <c r="LKB72" s="253"/>
      <c r="LKC72" s="253"/>
      <c r="LKD72" s="254"/>
      <c r="LKE72" s="253"/>
      <c r="LKF72" s="253"/>
      <c r="LKG72" s="253"/>
      <c r="LKH72" s="253"/>
      <c r="LKI72" s="253"/>
      <c r="LKJ72" s="254"/>
      <c r="LKK72" s="253"/>
      <c r="LKL72" s="253"/>
      <c r="LKM72" s="253"/>
      <c r="LKN72" s="253"/>
      <c r="LKO72" s="253"/>
      <c r="LKP72" s="254"/>
      <c r="LKQ72" s="253"/>
      <c r="LKR72" s="253"/>
      <c r="LKS72" s="253"/>
      <c r="LKT72" s="253"/>
      <c r="LKU72" s="253"/>
      <c r="LKV72" s="254"/>
      <c r="LKW72" s="253"/>
      <c r="LKX72" s="253"/>
      <c r="LKY72" s="253"/>
      <c r="LKZ72" s="253"/>
      <c r="LLA72" s="253"/>
      <c r="LLB72" s="254"/>
      <c r="LLC72" s="253"/>
      <c r="LLD72" s="253"/>
      <c r="LLE72" s="253"/>
      <c r="LLF72" s="253"/>
      <c r="LLG72" s="253"/>
      <c r="LLH72" s="254"/>
      <c r="LLI72" s="253"/>
      <c r="LLJ72" s="253"/>
      <c r="LLK72" s="253"/>
      <c r="LLL72" s="253"/>
      <c r="LLM72" s="253"/>
      <c r="LLN72" s="254"/>
      <c r="LLO72" s="253"/>
      <c r="LLP72" s="253"/>
      <c r="LLQ72" s="253"/>
      <c r="LLR72" s="253"/>
      <c r="LLS72" s="253"/>
      <c r="LLT72" s="254"/>
      <c r="LLU72" s="253"/>
      <c r="LLV72" s="253"/>
      <c r="LLW72" s="253"/>
      <c r="LLX72" s="253"/>
      <c r="LLY72" s="253"/>
      <c r="LLZ72" s="254"/>
      <c r="LMA72" s="253"/>
      <c r="LMB72" s="253"/>
      <c r="LMC72" s="253"/>
      <c r="LMD72" s="253"/>
      <c r="LME72" s="253"/>
      <c r="LMF72" s="254"/>
      <c r="LMG72" s="253"/>
      <c r="LMH72" s="253"/>
      <c r="LMI72" s="253"/>
      <c r="LMJ72" s="253"/>
      <c r="LMK72" s="253"/>
      <c r="LML72" s="254"/>
      <c r="LMM72" s="253"/>
      <c r="LMN72" s="253"/>
      <c r="LMO72" s="253"/>
      <c r="LMP72" s="253"/>
      <c r="LMQ72" s="253"/>
      <c r="LMR72" s="254"/>
      <c r="LMS72" s="253"/>
      <c r="LMT72" s="253"/>
      <c r="LMU72" s="253"/>
      <c r="LMV72" s="253"/>
      <c r="LMW72" s="253"/>
      <c r="LMX72" s="254"/>
      <c r="LMY72" s="253"/>
      <c r="LMZ72" s="253"/>
      <c r="LNA72" s="253"/>
      <c r="LNB72" s="253"/>
      <c r="LNC72" s="253"/>
      <c r="LND72" s="254"/>
      <c r="LNE72" s="253"/>
      <c r="LNF72" s="253"/>
      <c r="LNG72" s="253"/>
      <c r="LNH72" s="253"/>
      <c r="LNI72" s="253"/>
      <c r="LNJ72" s="254"/>
      <c r="LNK72" s="253"/>
      <c r="LNL72" s="253"/>
      <c r="LNM72" s="253"/>
      <c r="LNN72" s="253"/>
      <c r="LNO72" s="253"/>
      <c r="LNP72" s="254"/>
      <c r="LNQ72" s="253"/>
      <c r="LNR72" s="253"/>
      <c r="LNS72" s="253"/>
      <c r="LNT72" s="253"/>
      <c r="LNU72" s="253"/>
      <c r="LNV72" s="254"/>
      <c r="LNW72" s="253"/>
      <c r="LNX72" s="253"/>
      <c r="LNY72" s="253"/>
      <c r="LNZ72" s="253"/>
      <c r="LOA72" s="253"/>
      <c r="LOB72" s="254"/>
      <c r="LOC72" s="253"/>
      <c r="LOD72" s="253"/>
      <c r="LOE72" s="253"/>
      <c r="LOF72" s="253"/>
      <c r="LOG72" s="253"/>
      <c r="LOH72" s="254"/>
      <c r="LOI72" s="253"/>
      <c r="LOJ72" s="253"/>
      <c r="LOK72" s="253"/>
      <c r="LOL72" s="253"/>
      <c r="LOM72" s="253"/>
      <c r="LON72" s="254"/>
      <c r="LOO72" s="253"/>
      <c r="LOP72" s="253"/>
      <c r="LOQ72" s="253"/>
      <c r="LOR72" s="253"/>
      <c r="LOS72" s="253"/>
      <c r="LOT72" s="254"/>
      <c r="LOU72" s="253"/>
      <c r="LOV72" s="253"/>
      <c r="LOW72" s="253"/>
      <c r="LOX72" s="253"/>
      <c r="LOY72" s="253"/>
      <c r="LOZ72" s="254"/>
      <c r="LPA72" s="253"/>
      <c r="LPB72" s="253"/>
      <c r="LPC72" s="253"/>
      <c r="LPD72" s="253"/>
      <c r="LPE72" s="253"/>
      <c r="LPF72" s="254"/>
      <c r="LPG72" s="253"/>
      <c r="LPH72" s="253"/>
      <c r="LPI72" s="253"/>
      <c r="LPJ72" s="253"/>
      <c r="LPK72" s="253"/>
      <c r="LPL72" s="254"/>
      <c r="LPM72" s="253"/>
      <c r="LPN72" s="253"/>
      <c r="LPO72" s="253"/>
      <c r="LPP72" s="253"/>
      <c r="LPQ72" s="253"/>
      <c r="LPR72" s="254"/>
      <c r="LPS72" s="253"/>
      <c r="LPT72" s="253"/>
      <c r="LPU72" s="253"/>
      <c r="LPV72" s="253"/>
      <c r="LPW72" s="253"/>
      <c r="LPX72" s="254"/>
      <c r="LPY72" s="253"/>
      <c r="LPZ72" s="253"/>
      <c r="LQA72" s="253"/>
      <c r="LQB72" s="253"/>
      <c r="LQC72" s="253"/>
      <c r="LQD72" s="254"/>
      <c r="LQE72" s="253"/>
      <c r="LQF72" s="253"/>
      <c r="LQG72" s="253"/>
      <c r="LQH72" s="253"/>
      <c r="LQI72" s="253"/>
      <c r="LQJ72" s="254"/>
      <c r="LQK72" s="253"/>
      <c r="LQL72" s="253"/>
      <c r="LQM72" s="253"/>
      <c r="LQN72" s="253"/>
      <c r="LQO72" s="253"/>
      <c r="LQP72" s="254"/>
      <c r="LQQ72" s="253"/>
      <c r="LQR72" s="253"/>
      <c r="LQS72" s="253"/>
      <c r="LQT72" s="253"/>
      <c r="LQU72" s="253"/>
      <c r="LQV72" s="254"/>
      <c r="LQW72" s="253"/>
      <c r="LQX72" s="253"/>
      <c r="LQY72" s="253"/>
      <c r="LQZ72" s="253"/>
      <c r="LRA72" s="253"/>
      <c r="LRB72" s="254"/>
      <c r="LRC72" s="253"/>
      <c r="LRD72" s="253"/>
      <c r="LRE72" s="253"/>
      <c r="LRF72" s="253"/>
      <c r="LRG72" s="253"/>
      <c r="LRH72" s="254"/>
      <c r="LRI72" s="253"/>
      <c r="LRJ72" s="253"/>
      <c r="LRK72" s="253"/>
      <c r="LRL72" s="253"/>
      <c r="LRM72" s="253"/>
      <c r="LRN72" s="254"/>
      <c r="LRO72" s="253"/>
      <c r="LRP72" s="253"/>
      <c r="LRQ72" s="253"/>
      <c r="LRR72" s="253"/>
      <c r="LRS72" s="253"/>
      <c r="LRT72" s="254"/>
      <c r="LRU72" s="253"/>
      <c r="LRV72" s="253"/>
      <c r="LRW72" s="253"/>
      <c r="LRX72" s="253"/>
      <c r="LRY72" s="253"/>
      <c r="LRZ72" s="254"/>
      <c r="LSA72" s="253"/>
      <c r="LSB72" s="253"/>
      <c r="LSC72" s="253"/>
      <c r="LSD72" s="253"/>
      <c r="LSE72" s="253"/>
      <c r="LSF72" s="254"/>
      <c r="LSG72" s="253"/>
      <c r="LSH72" s="253"/>
      <c r="LSI72" s="253"/>
      <c r="LSJ72" s="253"/>
      <c r="LSK72" s="253"/>
      <c r="LSL72" s="254"/>
      <c r="LSM72" s="253"/>
      <c r="LSN72" s="253"/>
      <c r="LSO72" s="253"/>
      <c r="LSP72" s="253"/>
      <c r="LSQ72" s="253"/>
      <c r="LSR72" s="254"/>
      <c r="LSS72" s="253"/>
      <c r="LST72" s="253"/>
      <c r="LSU72" s="253"/>
      <c r="LSV72" s="253"/>
      <c r="LSW72" s="253"/>
      <c r="LSX72" s="254"/>
      <c r="LSY72" s="253"/>
      <c r="LSZ72" s="253"/>
      <c r="LTA72" s="253"/>
      <c r="LTB72" s="253"/>
      <c r="LTC72" s="253"/>
      <c r="LTD72" s="254"/>
      <c r="LTE72" s="253"/>
      <c r="LTF72" s="253"/>
      <c r="LTG72" s="253"/>
      <c r="LTH72" s="253"/>
      <c r="LTI72" s="253"/>
      <c r="LTJ72" s="254"/>
      <c r="LTK72" s="253"/>
      <c r="LTL72" s="253"/>
      <c r="LTM72" s="253"/>
      <c r="LTN72" s="253"/>
      <c r="LTO72" s="253"/>
      <c r="LTP72" s="254"/>
      <c r="LTQ72" s="253"/>
      <c r="LTR72" s="253"/>
      <c r="LTS72" s="253"/>
      <c r="LTT72" s="253"/>
      <c r="LTU72" s="253"/>
      <c r="LTV72" s="254"/>
      <c r="LTW72" s="253"/>
      <c r="LTX72" s="253"/>
      <c r="LTY72" s="253"/>
      <c r="LTZ72" s="253"/>
      <c r="LUA72" s="253"/>
      <c r="LUB72" s="254"/>
      <c r="LUC72" s="253"/>
      <c r="LUD72" s="253"/>
      <c r="LUE72" s="253"/>
      <c r="LUF72" s="253"/>
      <c r="LUG72" s="253"/>
      <c r="LUH72" s="254"/>
      <c r="LUI72" s="253"/>
      <c r="LUJ72" s="253"/>
      <c r="LUK72" s="253"/>
      <c r="LUL72" s="253"/>
      <c r="LUM72" s="253"/>
      <c r="LUN72" s="254"/>
      <c r="LUO72" s="253"/>
      <c r="LUP72" s="253"/>
      <c r="LUQ72" s="253"/>
      <c r="LUR72" s="253"/>
      <c r="LUS72" s="253"/>
      <c r="LUT72" s="254"/>
      <c r="LUU72" s="253"/>
      <c r="LUV72" s="253"/>
      <c r="LUW72" s="253"/>
      <c r="LUX72" s="253"/>
      <c r="LUY72" s="253"/>
      <c r="LUZ72" s="254"/>
      <c r="LVA72" s="253"/>
      <c r="LVB72" s="253"/>
      <c r="LVC72" s="253"/>
      <c r="LVD72" s="253"/>
      <c r="LVE72" s="253"/>
      <c r="LVF72" s="254"/>
      <c r="LVG72" s="253"/>
      <c r="LVH72" s="253"/>
      <c r="LVI72" s="253"/>
      <c r="LVJ72" s="253"/>
      <c r="LVK72" s="253"/>
      <c r="LVL72" s="254"/>
      <c r="LVM72" s="253"/>
      <c r="LVN72" s="253"/>
      <c r="LVO72" s="253"/>
      <c r="LVP72" s="253"/>
      <c r="LVQ72" s="253"/>
      <c r="LVR72" s="254"/>
      <c r="LVS72" s="253"/>
      <c r="LVT72" s="253"/>
      <c r="LVU72" s="253"/>
      <c r="LVV72" s="253"/>
      <c r="LVW72" s="253"/>
      <c r="LVX72" s="254"/>
      <c r="LVY72" s="253"/>
      <c r="LVZ72" s="253"/>
      <c r="LWA72" s="253"/>
      <c r="LWB72" s="253"/>
      <c r="LWC72" s="253"/>
      <c r="LWD72" s="254"/>
      <c r="LWE72" s="253"/>
      <c r="LWF72" s="253"/>
      <c r="LWG72" s="253"/>
      <c r="LWH72" s="253"/>
      <c r="LWI72" s="253"/>
      <c r="LWJ72" s="254"/>
      <c r="LWK72" s="253"/>
      <c r="LWL72" s="253"/>
      <c r="LWM72" s="253"/>
      <c r="LWN72" s="253"/>
      <c r="LWO72" s="253"/>
      <c r="LWP72" s="254"/>
      <c r="LWQ72" s="253"/>
      <c r="LWR72" s="253"/>
      <c r="LWS72" s="253"/>
      <c r="LWT72" s="253"/>
      <c r="LWU72" s="253"/>
      <c r="LWV72" s="254"/>
      <c r="LWW72" s="253"/>
      <c r="LWX72" s="253"/>
      <c r="LWY72" s="253"/>
      <c r="LWZ72" s="253"/>
      <c r="LXA72" s="253"/>
      <c r="LXB72" s="254"/>
      <c r="LXC72" s="253"/>
      <c r="LXD72" s="253"/>
      <c r="LXE72" s="253"/>
      <c r="LXF72" s="253"/>
      <c r="LXG72" s="253"/>
      <c r="LXH72" s="254"/>
      <c r="LXI72" s="253"/>
      <c r="LXJ72" s="253"/>
      <c r="LXK72" s="253"/>
      <c r="LXL72" s="253"/>
      <c r="LXM72" s="253"/>
      <c r="LXN72" s="254"/>
      <c r="LXO72" s="253"/>
      <c r="LXP72" s="253"/>
      <c r="LXQ72" s="253"/>
      <c r="LXR72" s="253"/>
      <c r="LXS72" s="253"/>
      <c r="LXT72" s="254"/>
      <c r="LXU72" s="253"/>
      <c r="LXV72" s="253"/>
      <c r="LXW72" s="253"/>
      <c r="LXX72" s="253"/>
      <c r="LXY72" s="253"/>
      <c r="LXZ72" s="254"/>
      <c r="LYA72" s="253"/>
      <c r="LYB72" s="253"/>
      <c r="LYC72" s="253"/>
      <c r="LYD72" s="253"/>
      <c r="LYE72" s="253"/>
      <c r="LYF72" s="254"/>
      <c r="LYG72" s="253"/>
      <c r="LYH72" s="253"/>
      <c r="LYI72" s="253"/>
      <c r="LYJ72" s="253"/>
      <c r="LYK72" s="253"/>
      <c r="LYL72" s="254"/>
      <c r="LYM72" s="253"/>
      <c r="LYN72" s="253"/>
      <c r="LYO72" s="253"/>
      <c r="LYP72" s="253"/>
      <c r="LYQ72" s="253"/>
      <c r="LYR72" s="254"/>
      <c r="LYS72" s="253"/>
      <c r="LYT72" s="253"/>
      <c r="LYU72" s="253"/>
      <c r="LYV72" s="253"/>
      <c r="LYW72" s="253"/>
      <c r="LYX72" s="254"/>
      <c r="LYY72" s="253"/>
      <c r="LYZ72" s="253"/>
      <c r="LZA72" s="253"/>
      <c r="LZB72" s="253"/>
      <c r="LZC72" s="253"/>
      <c r="LZD72" s="254"/>
      <c r="LZE72" s="253"/>
      <c r="LZF72" s="253"/>
      <c r="LZG72" s="253"/>
      <c r="LZH72" s="253"/>
      <c r="LZI72" s="253"/>
      <c r="LZJ72" s="254"/>
      <c r="LZK72" s="253"/>
      <c r="LZL72" s="253"/>
      <c r="LZM72" s="253"/>
      <c r="LZN72" s="253"/>
      <c r="LZO72" s="253"/>
      <c r="LZP72" s="254"/>
      <c r="LZQ72" s="253"/>
      <c r="LZR72" s="253"/>
      <c r="LZS72" s="253"/>
      <c r="LZT72" s="253"/>
      <c r="LZU72" s="253"/>
      <c r="LZV72" s="254"/>
      <c r="LZW72" s="253"/>
      <c r="LZX72" s="253"/>
      <c r="LZY72" s="253"/>
      <c r="LZZ72" s="253"/>
      <c r="MAA72" s="253"/>
      <c r="MAB72" s="254"/>
      <c r="MAC72" s="253"/>
      <c r="MAD72" s="253"/>
      <c r="MAE72" s="253"/>
      <c r="MAF72" s="253"/>
      <c r="MAG72" s="253"/>
      <c r="MAH72" s="254"/>
      <c r="MAI72" s="253"/>
      <c r="MAJ72" s="253"/>
      <c r="MAK72" s="253"/>
      <c r="MAL72" s="253"/>
      <c r="MAM72" s="253"/>
      <c r="MAN72" s="254"/>
      <c r="MAO72" s="253"/>
      <c r="MAP72" s="253"/>
      <c r="MAQ72" s="253"/>
      <c r="MAR72" s="253"/>
      <c r="MAS72" s="253"/>
      <c r="MAT72" s="254"/>
      <c r="MAU72" s="253"/>
      <c r="MAV72" s="253"/>
      <c r="MAW72" s="253"/>
      <c r="MAX72" s="253"/>
      <c r="MAY72" s="253"/>
      <c r="MAZ72" s="254"/>
      <c r="MBA72" s="253"/>
      <c r="MBB72" s="253"/>
      <c r="MBC72" s="253"/>
      <c r="MBD72" s="253"/>
      <c r="MBE72" s="253"/>
      <c r="MBF72" s="254"/>
      <c r="MBG72" s="253"/>
      <c r="MBH72" s="253"/>
      <c r="MBI72" s="253"/>
      <c r="MBJ72" s="253"/>
      <c r="MBK72" s="253"/>
      <c r="MBL72" s="254"/>
      <c r="MBM72" s="253"/>
      <c r="MBN72" s="253"/>
      <c r="MBO72" s="253"/>
      <c r="MBP72" s="253"/>
      <c r="MBQ72" s="253"/>
      <c r="MBR72" s="254"/>
      <c r="MBS72" s="253"/>
      <c r="MBT72" s="253"/>
      <c r="MBU72" s="253"/>
      <c r="MBV72" s="253"/>
      <c r="MBW72" s="253"/>
      <c r="MBX72" s="254"/>
      <c r="MBY72" s="253"/>
      <c r="MBZ72" s="253"/>
      <c r="MCA72" s="253"/>
      <c r="MCB72" s="253"/>
      <c r="MCC72" s="253"/>
      <c r="MCD72" s="254"/>
      <c r="MCE72" s="253"/>
      <c r="MCF72" s="253"/>
      <c r="MCG72" s="253"/>
      <c r="MCH72" s="253"/>
      <c r="MCI72" s="253"/>
      <c r="MCJ72" s="254"/>
      <c r="MCK72" s="253"/>
      <c r="MCL72" s="253"/>
      <c r="MCM72" s="253"/>
      <c r="MCN72" s="253"/>
      <c r="MCO72" s="253"/>
      <c r="MCP72" s="254"/>
      <c r="MCQ72" s="253"/>
      <c r="MCR72" s="253"/>
      <c r="MCS72" s="253"/>
      <c r="MCT72" s="253"/>
      <c r="MCU72" s="253"/>
      <c r="MCV72" s="254"/>
      <c r="MCW72" s="253"/>
      <c r="MCX72" s="253"/>
      <c r="MCY72" s="253"/>
      <c r="MCZ72" s="253"/>
      <c r="MDA72" s="253"/>
      <c r="MDB72" s="254"/>
      <c r="MDC72" s="253"/>
      <c r="MDD72" s="253"/>
      <c r="MDE72" s="253"/>
      <c r="MDF72" s="253"/>
      <c r="MDG72" s="253"/>
      <c r="MDH72" s="254"/>
      <c r="MDI72" s="253"/>
      <c r="MDJ72" s="253"/>
      <c r="MDK72" s="253"/>
      <c r="MDL72" s="253"/>
      <c r="MDM72" s="253"/>
      <c r="MDN72" s="254"/>
      <c r="MDO72" s="253"/>
      <c r="MDP72" s="253"/>
      <c r="MDQ72" s="253"/>
      <c r="MDR72" s="253"/>
      <c r="MDS72" s="253"/>
      <c r="MDT72" s="254"/>
      <c r="MDU72" s="253"/>
      <c r="MDV72" s="253"/>
      <c r="MDW72" s="253"/>
      <c r="MDX72" s="253"/>
      <c r="MDY72" s="253"/>
      <c r="MDZ72" s="254"/>
      <c r="MEA72" s="253"/>
      <c r="MEB72" s="253"/>
      <c r="MEC72" s="253"/>
      <c r="MED72" s="253"/>
      <c r="MEE72" s="253"/>
      <c r="MEF72" s="254"/>
      <c r="MEG72" s="253"/>
      <c r="MEH72" s="253"/>
      <c r="MEI72" s="253"/>
      <c r="MEJ72" s="253"/>
      <c r="MEK72" s="253"/>
      <c r="MEL72" s="254"/>
      <c r="MEM72" s="253"/>
      <c r="MEN72" s="253"/>
      <c r="MEO72" s="253"/>
      <c r="MEP72" s="253"/>
      <c r="MEQ72" s="253"/>
      <c r="MER72" s="254"/>
      <c r="MES72" s="253"/>
      <c r="MET72" s="253"/>
      <c r="MEU72" s="253"/>
      <c r="MEV72" s="253"/>
      <c r="MEW72" s="253"/>
      <c r="MEX72" s="254"/>
      <c r="MEY72" s="253"/>
      <c r="MEZ72" s="253"/>
      <c r="MFA72" s="253"/>
      <c r="MFB72" s="253"/>
      <c r="MFC72" s="253"/>
      <c r="MFD72" s="254"/>
      <c r="MFE72" s="253"/>
      <c r="MFF72" s="253"/>
      <c r="MFG72" s="253"/>
      <c r="MFH72" s="253"/>
      <c r="MFI72" s="253"/>
      <c r="MFJ72" s="254"/>
      <c r="MFK72" s="253"/>
      <c r="MFL72" s="253"/>
      <c r="MFM72" s="253"/>
      <c r="MFN72" s="253"/>
      <c r="MFO72" s="253"/>
      <c r="MFP72" s="254"/>
      <c r="MFQ72" s="253"/>
      <c r="MFR72" s="253"/>
      <c r="MFS72" s="253"/>
      <c r="MFT72" s="253"/>
      <c r="MFU72" s="253"/>
      <c r="MFV72" s="254"/>
      <c r="MFW72" s="253"/>
      <c r="MFX72" s="253"/>
      <c r="MFY72" s="253"/>
      <c r="MFZ72" s="253"/>
      <c r="MGA72" s="253"/>
      <c r="MGB72" s="254"/>
      <c r="MGC72" s="253"/>
      <c r="MGD72" s="253"/>
      <c r="MGE72" s="253"/>
      <c r="MGF72" s="253"/>
      <c r="MGG72" s="253"/>
      <c r="MGH72" s="254"/>
      <c r="MGI72" s="253"/>
      <c r="MGJ72" s="253"/>
      <c r="MGK72" s="253"/>
      <c r="MGL72" s="253"/>
      <c r="MGM72" s="253"/>
      <c r="MGN72" s="254"/>
      <c r="MGO72" s="253"/>
      <c r="MGP72" s="253"/>
      <c r="MGQ72" s="253"/>
      <c r="MGR72" s="253"/>
      <c r="MGS72" s="253"/>
      <c r="MGT72" s="254"/>
      <c r="MGU72" s="253"/>
      <c r="MGV72" s="253"/>
      <c r="MGW72" s="253"/>
      <c r="MGX72" s="253"/>
      <c r="MGY72" s="253"/>
      <c r="MGZ72" s="254"/>
      <c r="MHA72" s="253"/>
      <c r="MHB72" s="253"/>
      <c r="MHC72" s="253"/>
      <c r="MHD72" s="253"/>
      <c r="MHE72" s="253"/>
      <c r="MHF72" s="254"/>
      <c r="MHG72" s="253"/>
      <c r="MHH72" s="253"/>
      <c r="MHI72" s="253"/>
      <c r="MHJ72" s="253"/>
      <c r="MHK72" s="253"/>
      <c r="MHL72" s="254"/>
      <c r="MHM72" s="253"/>
      <c r="MHN72" s="253"/>
      <c r="MHO72" s="253"/>
      <c r="MHP72" s="253"/>
      <c r="MHQ72" s="253"/>
      <c r="MHR72" s="254"/>
      <c r="MHS72" s="253"/>
      <c r="MHT72" s="253"/>
      <c r="MHU72" s="253"/>
      <c r="MHV72" s="253"/>
      <c r="MHW72" s="253"/>
      <c r="MHX72" s="254"/>
      <c r="MHY72" s="253"/>
      <c r="MHZ72" s="253"/>
      <c r="MIA72" s="253"/>
      <c r="MIB72" s="253"/>
      <c r="MIC72" s="253"/>
      <c r="MID72" s="254"/>
      <c r="MIE72" s="253"/>
      <c r="MIF72" s="253"/>
      <c r="MIG72" s="253"/>
      <c r="MIH72" s="253"/>
      <c r="MII72" s="253"/>
      <c r="MIJ72" s="254"/>
      <c r="MIK72" s="253"/>
      <c r="MIL72" s="253"/>
      <c r="MIM72" s="253"/>
      <c r="MIN72" s="253"/>
      <c r="MIO72" s="253"/>
      <c r="MIP72" s="254"/>
      <c r="MIQ72" s="253"/>
      <c r="MIR72" s="253"/>
      <c r="MIS72" s="253"/>
      <c r="MIT72" s="253"/>
      <c r="MIU72" s="253"/>
      <c r="MIV72" s="254"/>
      <c r="MIW72" s="253"/>
      <c r="MIX72" s="253"/>
      <c r="MIY72" s="253"/>
      <c r="MIZ72" s="253"/>
      <c r="MJA72" s="253"/>
      <c r="MJB72" s="254"/>
      <c r="MJC72" s="253"/>
      <c r="MJD72" s="253"/>
      <c r="MJE72" s="253"/>
      <c r="MJF72" s="253"/>
      <c r="MJG72" s="253"/>
      <c r="MJH72" s="254"/>
      <c r="MJI72" s="253"/>
      <c r="MJJ72" s="253"/>
      <c r="MJK72" s="253"/>
      <c r="MJL72" s="253"/>
      <c r="MJM72" s="253"/>
      <c r="MJN72" s="254"/>
      <c r="MJO72" s="253"/>
      <c r="MJP72" s="253"/>
      <c r="MJQ72" s="253"/>
      <c r="MJR72" s="253"/>
      <c r="MJS72" s="253"/>
      <c r="MJT72" s="254"/>
      <c r="MJU72" s="253"/>
      <c r="MJV72" s="253"/>
      <c r="MJW72" s="253"/>
      <c r="MJX72" s="253"/>
      <c r="MJY72" s="253"/>
      <c r="MJZ72" s="254"/>
      <c r="MKA72" s="253"/>
      <c r="MKB72" s="253"/>
      <c r="MKC72" s="253"/>
      <c r="MKD72" s="253"/>
      <c r="MKE72" s="253"/>
      <c r="MKF72" s="254"/>
      <c r="MKG72" s="253"/>
      <c r="MKH72" s="253"/>
      <c r="MKI72" s="253"/>
      <c r="MKJ72" s="253"/>
      <c r="MKK72" s="253"/>
      <c r="MKL72" s="254"/>
      <c r="MKM72" s="253"/>
      <c r="MKN72" s="253"/>
      <c r="MKO72" s="253"/>
      <c r="MKP72" s="253"/>
      <c r="MKQ72" s="253"/>
      <c r="MKR72" s="254"/>
      <c r="MKS72" s="253"/>
      <c r="MKT72" s="253"/>
      <c r="MKU72" s="253"/>
      <c r="MKV72" s="253"/>
      <c r="MKW72" s="253"/>
      <c r="MKX72" s="254"/>
      <c r="MKY72" s="253"/>
      <c r="MKZ72" s="253"/>
      <c r="MLA72" s="253"/>
      <c r="MLB72" s="253"/>
      <c r="MLC72" s="253"/>
      <c r="MLD72" s="254"/>
      <c r="MLE72" s="253"/>
      <c r="MLF72" s="253"/>
      <c r="MLG72" s="253"/>
      <c r="MLH72" s="253"/>
      <c r="MLI72" s="253"/>
      <c r="MLJ72" s="254"/>
      <c r="MLK72" s="253"/>
      <c r="MLL72" s="253"/>
      <c r="MLM72" s="253"/>
      <c r="MLN72" s="253"/>
      <c r="MLO72" s="253"/>
      <c r="MLP72" s="254"/>
      <c r="MLQ72" s="253"/>
      <c r="MLR72" s="253"/>
      <c r="MLS72" s="253"/>
      <c r="MLT72" s="253"/>
      <c r="MLU72" s="253"/>
      <c r="MLV72" s="254"/>
      <c r="MLW72" s="253"/>
      <c r="MLX72" s="253"/>
      <c r="MLY72" s="253"/>
      <c r="MLZ72" s="253"/>
      <c r="MMA72" s="253"/>
      <c r="MMB72" s="254"/>
      <c r="MMC72" s="253"/>
      <c r="MMD72" s="253"/>
      <c r="MME72" s="253"/>
      <c r="MMF72" s="253"/>
      <c r="MMG72" s="253"/>
      <c r="MMH72" s="254"/>
      <c r="MMI72" s="253"/>
      <c r="MMJ72" s="253"/>
      <c r="MMK72" s="253"/>
      <c r="MML72" s="253"/>
      <c r="MMM72" s="253"/>
      <c r="MMN72" s="254"/>
      <c r="MMO72" s="253"/>
      <c r="MMP72" s="253"/>
      <c r="MMQ72" s="253"/>
      <c r="MMR72" s="253"/>
      <c r="MMS72" s="253"/>
      <c r="MMT72" s="254"/>
      <c r="MMU72" s="253"/>
      <c r="MMV72" s="253"/>
      <c r="MMW72" s="253"/>
      <c r="MMX72" s="253"/>
      <c r="MMY72" s="253"/>
      <c r="MMZ72" s="254"/>
      <c r="MNA72" s="253"/>
      <c r="MNB72" s="253"/>
      <c r="MNC72" s="253"/>
      <c r="MND72" s="253"/>
      <c r="MNE72" s="253"/>
      <c r="MNF72" s="254"/>
      <c r="MNG72" s="253"/>
      <c r="MNH72" s="253"/>
      <c r="MNI72" s="253"/>
      <c r="MNJ72" s="253"/>
      <c r="MNK72" s="253"/>
      <c r="MNL72" s="254"/>
      <c r="MNM72" s="253"/>
      <c r="MNN72" s="253"/>
      <c r="MNO72" s="253"/>
      <c r="MNP72" s="253"/>
      <c r="MNQ72" s="253"/>
      <c r="MNR72" s="254"/>
      <c r="MNS72" s="253"/>
      <c r="MNT72" s="253"/>
      <c r="MNU72" s="253"/>
      <c r="MNV72" s="253"/>
      <c r="MNW72" s="253"/>
      <c r="MNX72" s="254"/>
      <c r="MNY72" s="253"/>
      <c r="MNZ72" s="253"/>
      <c r="MOA72" s="253"/>
      <c r="MOB72" s="253"/>
      <c r="MOC72" s="253"/>
      <c r="MOD72" s="254"/>
      <c r="MOE72" s="253"/>
      <c r="MOF72" s="253"/>
      <c r="MOG72" s="253"/>
      <c r="MOH72" s="253"/>
      <c r="MOI72" s="253"/>
      <c r="MOJ72" s="254"/>
      <c r="MOK72" s="253"/>
      <c r="MOL72" s="253"/>
      <c r="MOM72" s="253"/>
      <c r="MON72" s="253"/>
      <c r="MOO72" s="253"/>
      <c r="MOP72" s="254"/>
      <c r="MOQ72" s="253"/>
      <c r="MOR72" s="253"/>
      <c r="MOS72" s="253"/>
      <c r="MOT72" s="253"/>
      <c r="MOU72" s="253"/>
      <c r="MOV72" s="254"/>
      <c r="MOW72" s="253"/>
      <c r="MOX72" s="253"/>
      <c r="MOY72" s="253"/>
      <c r="MOZ72" s="253"/>
      <c r="MPA72" s="253"/>
      <c r="MPB72" s="254"/>
      <c r="MPC72" s="253"/>
      <c r="MPD72" s="253"/>
      <c r="MPE72" s="253"/>
      <c r="MPF72" s="253"/>
      <c r="MPG72" s="253"/>
      <c r="MPH72" s="254"/>
      <c r="MPI72" s="253"/>
      <c r="MPJ72" s="253"/>
      <c r="MPK72" s="253"/>
      <c r="MPL72" s="253"/>
      <c r="MPM72" s="253"/>
      <c r="MPN72" s="254"/>
      <c r="MPO72" s="253"/>
      <c r="MPP72" s="253"/>
      <c r="MPQ72" s="253"/>
      <c r="MPR72" s="253"/>
      <c r="MPS72" s="253"/>
      <c r="MPT72" s="254"/>
      <c r="MPU72" s="253"/>
      <c r="MPV72" s="253"/>
      <c r="MPW72" s="253"/>
      <c r="MPX72" s="253"/>
      <c r="MPY72" s="253"/>
      <c r="MPZ72" s="254"/>
      <c r="MQA72" s="253"/>
      <c r="MQB72" s="253"/>
      <c r="MQC72" s="253"/>
      <c r="MQD72" s="253"/>
      <c r="MQE72" s="253"/>
      <c r="MQF72" s="254"/>
      <c r="MQG72" s="253"/>
      <c r="MQH72" s="253"/>
      <c r="MQI72" s="253"/>
      <c r="MQJ72" s="253"/>
      <c r="MQK72" s="253"/>
      <c r="MQL72" s="254"/>
      <c r="MQM72" s="253"/>
      <c r="MQN72" s="253"/>
      <c r="MQO72" s="253"/>
      <c r="MQP72" s="253"/>
      <c r="MQQ72" s="253"/>
      <c r="MQR72" s="254"/>
      <c r="MQS72" s="253"/>
      <c r="MQT72" s="253"/>
      <c r="MQU72" s="253"/>
      <c r="MQV72" s="253"/>
      <c r="MQW72" s="253"/>
      <c r="MQX72" s="254"/>
      <c r="MQY72" s="253"/>
      <c r="MQZ72" s="253"/>
      <c r="MRA72" s="253"/>
      <c r="MRB72" s="253"/>
      <c r="MRC72" s="253"/>
      <c r="MRD72" s="254"/>
      <c r="MRE72" s="253"/>
      <c r="MRF72" s="253"/>
      <c r="MRG72" s="253"/>
      <c r="MRH72" s="253"/>
      <c r="MRI72" s="253"/>
      <c r="MRJ72" s="254"/>
      <c r="MRK72" s="253"/>
      <c r="MRL72" s="253"/>
      <c r="MRM72" s="253"/>
      <c r="MRN72" s="253"/>
      <c r="MRO72" s="253"/>
      <c r="MRP72" s="254"/>
      <c r="MRQ72" s="253"/>
      <c r="MRR72" s="253"/>
      <c r="MRS72" s="253"/>
      <c r="MRT72" s="253"/>
      <c r="MRU72" s="253"/>
      <c r="MRV72" s="254"/>
      <c r="MRW72" s="253"/>
      <c r="MRX72" s="253"/>
      <c r="MRY72" s="253"/>
      <c r="MRZ72" s="253"/>
      <c r="MSA72" s="253"/>
      <c r="MSB72" s="254"/>
      <c r="MSC72" s="253"/>
      <c r="MSD72" s="253"/>
      <c r="MSE72" s="253"/>
      <c r="MSF72" s="253"/>
      <c r="MSG72" s="253"/>
      <c r="MSH72" s="254"/>
      <c r="MSI72" s="253"/>
      <c r="MSJ72" s="253"/>
      <c r="MSK72" s="253"/>
      <c r="MSL72" s="253"/>
      <c r="MSM72" s="253"/>
      <c r="MSN72" s="254"/>
      <c r="MSO72" s="253"/>
      <c r="MSP72" s="253"/>
      <c r="MSQ72" s="253"/>
      <c r="MSR72" s="253"/>
      <c r="MSS72" s="253"/>
      <c r="MST72" s="254"/>
      <c r="MSU72" s="253"/>
      <c r="MSV72" s="253"/>
      <c r="MSW72" s="253"/>
      <c r="MSX72" s="253"/>
      <c r="MSY72" s="253"/>
      <c r="MSZ72" s="254"/>
      <c r="MTA72" s="253"/>
      <c r="MTB72" s="253"/>
      <c r="MTC72" s="253"/>
      <c r="MTD72" s="253"/>
      <c r="MTE72" s="253"/>
      <c r="MTF72" s="254"/>
      <c r="MTG72" s="253"/>
      <c r="MTH72" s="253"/>
      <c r="MTI72" s="253"/>
      <c r="MTJ72" s="253"/>
      <c r="MTK72" s="253"/>
      <c r="MTL72" s="254"/>
      <c r="MTM72" s="253"/>
      <c r="MTN72" s="253"/>
      <c r="MTO72" s="253"/>
      <c r="MTP72" s="253"/>
      <c r="MTQ72" s="253"/>
      <c r="MTR72" s="254"/>
      <c r="MTS72" s="253"/>
      <c r="MTT72" s="253"/>
      <c r="MTU72" s="253"/>
      <c r="MTV72" s="253"/>
      <c r="MTW72" s="253"/>
      <c r="MTX72" s="254"/>
      <c r="MTY72" s="253"/>
      <c r="MTZ72" s="253"/>
      <c r="MUA72" s="253"/>
      <c r="MUB72" s="253"/>
      <c r="MUC72" s="253"/>
      <c r="MUD72" s="254"/>
      <c r="MUE72" s="253"/>
      <c r="MUF72" s="253"/>
      <c r="MUG72" s="253"/>
      <c r="MUH72" s="253"/>
      <c r="MUI72" s="253"/>
      <c r="MUJ72" s="254"/>
      <c r="MUK72" s="253"/>
      <c r="MUL72" s="253"/>
      <c r="MUM72" s="253"/>
      <c r="MUN72" s="253"/>
      <c r="MUO72" s="253"/>
      <c r="MUP72" s="254"/>
      <c r="MUQ72" s="253"/>
      <c r="MUR72" s="253"/>
      <c r="MUS72" s="253"/>
      <c r="MUT72" s="253"/>
      <c r="MUU72" s="253"/>
      <c r="MUV72" s="254"/>
      <c r="MUW72" s="253"/>
      <c r="MUX72" s="253"/>
      <c r="MUY72" s="253"/>
      <c r="MUZ72" s="253"/>
      <c r="MVA72" s="253"/>
      <c r="MVB72" s="254"/>
      <c r="MVC72" s="253"/>
      <c r="MVD72" s="253"/>
      <c r="MVE72" s="253"/>
      <c r="MVF72" s="253"/>
      <c r="MVG72" s="253"/>
      <c r="MVH72" s="254"/>
      <c r="MVI72" s="253"/>
      <c r="MVJ72" s="253"/>
      <c r="MVK72" s="253"/>
      <c r="MVL72" s="253"/>
      <c r="MVM72" s="253"/>
      <c r="MVN72" s="254"/>
      <c r="MVO72" s="253"/>
      <c r="MVP72" s="253"/>
      <c r="MVQ72" s="253"/>
      <c r="MVR72" s="253"/>
      <c r="MVS72" s="253"/>
      <c r="MVT72" s="254"/>
      <c r="MVU72" s="253"/>
      <c r="MVV72" s="253"/>
      <c r="MVW72" s="253"/>
      <c r="MVX72" s="253"/>
      <c r="MVY72" s="253"/>
      <c r="MVZ72" s="254"/>
      <c r="MWA72" s="253"/>
      <c r="MWB72" s="253"/>
      <c r="MWC72" s="253"/>
      <c r="MWD72" s="253"/>
      <c r="MWE72" s="253"/>
      <c r="MWF72" s="254"/>
      <c r="MWG72" s="253"/>
      <c r="MWH72" s="253"/>
      <c r="MWI72" s="253"/>
      <c r="MWJ72" s="253"/>
      <c r="MWK72" s="253"/>
      <c r="MWL72" s="254"/>
      <c r="MWM72" s="253"/>
      <c r="MWN72" s="253"/>
      <c r="MWO72" s="253"/>
      <c r="MWP72" s="253"/>
      <c r="MWQ72" s="253"/>
      <c r="MWR72" s="254"/>
      <c r="MWS72" s="253"/>
      <c r="MWT72" s="253"/>
      <c r="MWU72" s="253"/>
      <c r="MWV72" s="253"/>
      <c r="MWW72" s="253"/>
      <c r="MWX72" s="254"/>
      <c r="MWY72" s="253"/>
      <c r="MWZ72" s="253"/>
      <c r="MXA72" s="253"/>
      <c r="MXB72" s="253"/>
      <c r="MXC72" s="253"/>
      <c r="MXD72" s="254"/>
      <c r="MXE72" s="253"/>
      <c r="MXF72" s="253"/>
      <c r="MXG72" s="253"/>
      <c r="MXH72" s="253"/>
      <c r="MXI72" s="253"/>
      <c r="MXJ72" s="254"/>
      <c r="MXK72" s="253"/>
      <c r="MXL72" s="253"/>
      <c r="MXM72" s="253"/>
      <c r="MXN72" s="253"/>
      <c r="MXO72" s="253"/>
      <c r="MXP72" s="254"/>
      <c r="MXQ72" s="253"/>
      <c r="MXR72" s="253"/>
      <c r="MXS72" s="253"/>
      <c r="MXT72" s="253"/>
      <c r="MXU72" s="253"/>
      <c r="MXV72" s="254"/>
      <c r="MXW72" s="253"/>
      <c r="MXX72" s="253"/>
      <c r="MXY72" s="253"/>
      <c r="MXZ72" s="253"/>
      <c r="MYA72" s="253"/>
      <c r="MYB72" s="254"/>
      <c r="MYC72" s="253"/>
      <c r="MYD72" s="253"/>
      <c r="MYE72" s="253"/>
      <c r="MYF72" s="253"/>
      <c r="MYG72" s="253"/>
      <c r="MYH72" s="254"/>
      <c r="MYI72" s="253"/>
      <c r="MYJ72" s="253"/>
      <c r="MYK72" s="253"/>
      <c r="MYL72" s="253"/>
      <c r="MYM72" s="253"/>
      <c r="MYN72" s="254"/>
      <c r="MYO72" s="253"/>
      <c r="MYP72" s="253"/>
      <c r="MYQ72" s="253"/>
      <c r="MYR72" s="253"/>
      <c r="MYS72" s="253"/>
      <c r="MYT72" s="254"/>
      <c r="MYU72" s="253"/>
      <c r="MYV72" s="253"/>
      <c r="MYW72" s="253"/>
      <c r="MYX72" s="253"/>
      <c r="MYY72" s="253"/>
      <c r="MYZ72" s="254"/>
      <c r="MZA72" s="253"/>
      <c r="MZB72" s="253"/>
      <c r="MZC72" s="253"/>
      <c r="MZD72" s="253"/>
      <c r="MZE72" s="253"/>
      <c r="MZF72" s="254"/>
      <c r="MZG72" s="253"/>
      <c r="MZH72" s="253"/>
      <c r="MZI72" s="253"/>
      <c r="MZJ72" s="253"/>
      <c r="MZK72" s="253"/>
      <c r="MZL72" s="254"/>
      <c r="MZM72" s="253"/>
      <c r="MZN72" s="253"/>
      <c r="MZO72" s="253"/>
      <c r="MZP72" s="253"/>
      <c r="MZQ72" s="253"/>
      <c r="MZR72" s="254"/>
      <c r="MZS72" s="253"/>
      <c r="MZT72" s="253"/>
      <c r="MZU72" s="253"/>
      <c r="MZV72" s="253"/>
      <c r="MZW72" s="253"/>
      <c r="MZX72" s="254"/>
      <c r="MZY72" s="253"/>
      <c r="MZZ72" s="253"/>
      <c r="NAA72" s="253"/>
      <c r="NAB72" s="253"/>
      <c r="NAC72" s="253"/>
      <c r="NAD72" s="254"/>
      <c r="NAE72" s="253"/>
      <c r="NAF72" s="253"/>
      <c r="NAG72" s="253"/>
      <c r="NAH72" s="253"/>
      <c r="NAI72" s="253"/>
      <c r="NAJ72" s="254"/>
      <c r="NAK72" s="253"/>
      <c r="NAL72" s="253"/>
      <c r="NAM72" s="253"/>
      <c r="NAN72" s="253"/>
      <c r="NAO72" s="253"/>
      <c r="NAP72" s="254"/>
      <c r="NAQ72" s="253"/>
      <c r="NAR72" s="253"/>
      <c r="NAS72" s="253"/>
      <c r="NAT72" s="253"/>
      <c r="NAU72" s="253"/>
      <c r="NAV72" s="254"/>
      <c r="NAW72" s="253"/>
      <c r="NAX72" s="253"/>
      <c r="NAY72" s="253"/>
      <c r="NAZ72" s="253"/>
      <c r="NBA72" s="253"/>
      <c r="NBB72" s="254"/>
      <c r="NBC72" s="253"/>
      <c r="NBD72" s="253"/>
      <c r="NBE72" s="253"/>
      <c r="NBF72" s="253"/>
      <c r="NBG72" s="253"/>
      <c r="NBH72" s="254"/>
      <c r="NBI72" s="253"/>
      <c r="NBJ72" s="253"/>
      <c r="NBK72" s="253"/>
      <c r="NBL72" s="253"/>
      <c r="NBM72" s="253"/>
      <c r="NBN72" s="254"/>
      <c r="NBO72" s="253"/>
      <c r="NBP72" s="253"/>
      <c r="NBQ72" s="253"/>
      <c r="NBR72" s="253"/>
      <c r="NBS72" s="253"/>
      <c r="NBT72" s="254"/>
      <c r="NBU72" s="253"/>
      <c r="NBV72" s="253"/>
      <c r="NBW72" s="253"/>
      <c r="NBX72" s="253"/>
      <c r="NBY72" s="253"/>
      <c r="NBZ72" s="254"/>
      <c r="NCA72" s="253"/>
      <c r="NCB72" s="253"/>
      <c r="NCC72" s="253"/>
      <c r="NCD72" s="253"/>
      <c r="NCE72" s="253"/>
      <c r="NCF72" s="254"/>
      <c r="NCG72" s="253"/>
      <c r="NCH72" s="253"/>
      <c r="NCI72" s="253"/>
      <c r="NCJ72" s="253"/>
      <c r="NCK72" s="253"/>
      <c r="NCL72" s="254"/>
      <c r="NCM72" s="253"/>
      <c r="NCN72" s="253"/>
      <c r="NCO72" s="253"/>
      <c r="NCP72" s="253"/>
      <c r="NCQ72" s="253"/>
      <c r="NCR72" s="254"/>
      <c r="NCS72" s="253"/>
      <c r="NCT72" s="253"/>
      <c r="NCU72" s="253"/>
      <c r="NCV72" s="253"/>
      <c r="NCW72" s="253"/>
      <c r="NCX72" s="254"/>
      <c r="NCY72" s="253"/>
      <c r="NCZ72" s="253"/>
      <c r="NDA72" s="253"/>
      <c r="NDB72" s="253"/>
      <c r="NDC72" s="253"/>
      <c r="NDD72" s="254"/>
      <c r="NDE72" s="253"/>
      <c r="NDF72" s="253"/>
      <c r="NDG72" s="253"/>
      <c r="NDH72" s="253"/>
      <c r="NDI72" s="253"/>
      <c r="NDJ72" s="254"/>
      <c r="NDK72" s="253"/>
      <c r="NDL72" s="253"/>
      <c r="NDM72" s="253"/>
      <c r="NDN72" s="253"/>
      <c r="NDO72" s="253"/>
      <c r="NDP72" s="254"/>
      <c r="NDQ72" s="253"/>
      <c r="NDR72" s="253"/>
      <c r="NDS72" s="253"/>
      <c r="NDT72" s="253"/>
      <c r="NDU72" s="253"/>
      <c r="NDV72" s="254"/>
      <c r="NDW72" s="253"/>
      <c r="NDX72" s="253"/>
      <c r="NDY72" s="253"/>
      <c r="NDZ72" s="253"/>
      <c r="NEA72" s="253"/>
      <c r="NEB72" s="254"/>
      <c r="NEC72" s="253"/>
      <c r="NED72" s="253"/>
      <c r="NEE72" s="253"/>
      <c r="NEF72" s="253"/>
      <c r="NEG72" s="253"/>
      <c r="NEH72" s="254"/>
      <c r="NEI72" s="253"/>
      <c r="NEJ72" s="253"/>
      <c r="NEK72" s="253"/>
      <c r="NEL72" s="253"/>
      <c r="NEM72" s="253"/>
      <c r="NEN72" s="254"/>
      <c r="NEO72" s="253"/>
      <c r="NEP72" s="253"/>
      <c r="NEQ72" s="253"/>
      <c r="NER72" s="253"/>
      <c r="NES72" s="253"/>
      <c r="NET72" s="254"/>
      <c r="NEU72" s="253"/>
      <c r="NEV72" s="253"/>
      <c r="NEW72" s="253"/>
      <c r="NEX72" s="253"/>
      <c r="NEY72" s="253"/>
      <c r="NEZ72" s="254"/>
      <c r="NFA72" s="253"/>
      <c r="NFB72" s="253"/>
      <c r="NFC72" s="253"/>
      <c r="NFD72" s="253"/>
      <c r="NFE72" s="253"/>
      <c r="NFF72" s="254"/>
      <c r="NFG72" s="253"/>
      <c r="NFH72" s="253"/>
      <c r="NFI72" s="253"/>
      <c r="NFJ72" s="253"/>
      <c r="NFK72" s="253"/>
      <c r="NFL72" s="254"/>
      <c r="NFM72" s="253"/>
      <c r="NFN72" s="253"/>
      <c r="NFO72" s="253"/>
      <c r="NFP72" s="253"/>
      <c r="NFQ72" s="253"/>
      <c r="NFR72" s="254"/>
      <c r="NFS72" s="253"/>
      <c r="NFT72" s="253"/>
      <c r="NFU72" s="253"/>
      <c r="NFV72" s="253"/>
      <c r="NFW72" s="253"/>
      <c r="NFX72" s="254"/>
      <c r="NFY72" s="253"/>
      <c r="NFZ72" s="253"/>
      <c r="NGA72" s="253"/>
      <c r="NGB72" s="253"/>
      <c r="NGC72" s="253"/>
      <c r="NGD72" s="254"/>
      <c r="NGE72" s="253"/>
      <c r="NGF72" s="253"/>
      <c r="NGG72" s="253"/>
      <c r="NGH72" s="253"/>
      <c r="NGI72" s="253"/>
      <c r="NGJ72" s="254"/>
      <c r="NGK72" s="253"/>
      <c r="NGL72" s="253"/>
      <c r="NGM72" s="253"/>
      <c r="NGN72" s="253"/>
      <c r="NGO72" s="253"/>
      <c r="NGP72" s="254"/>
      <c r="NGQ72" s="253"/>
      <c r="NGR72" s="253"/>
      <c r="NGS72" s="253"/>
      <c r="NGT72" s="253"/>
      <c r="NGU72" s="253"/>
      <c r="NGV72" s="254"/>
      <c r="NGW72" s="253"/>
      <c r="NGX72" s="253"/>
      <c r="NGY72" s="253"/>
      <c r="NGZ72" s="253"/>
      <c r="NHA72" s="253"/>
      <c r="NHB72" s="254"/>
      <c r="NHC72" s="253"/>
      <c r="NHD72" s="253"/>
      <c r="NHE72" s="253"/>
      <c r="NHF72" s="253"/>
      <c r="NHG72" s="253"/>
      <c r="NHH72" s="254"/>
      <c r="NHI72" s="253"/>
      <c r="NHJ72" s="253"/>
      <c r="NHK72" s="253"/>
      <c r="NHL72" s="253"/>
      <c r="NHM72" s="253"/>
      <c r="NHN72" s="254"/>
      <c r="NHO72" s="253"/>
      <c r="NHP72" s="253"/>
      <c r="NHQ72" s="253"/>
      <c r="NHR72" s="253"/>
      <c r="NHS72" s="253"/>
      <c r="NHT72" s="254"/>
      <c r="NHU72" s="253"/>
      <c r="NHV72" s="253"/>
      <c r="NHW72" s="253"/>
      <c r="NHX72" s="253"/>
      <c r="NHY72" s="253"/>
      <c r="NHZ72" s="254"/>
      <c r="NIA72" s="253"/>
      <c r="NIB72" s="253"/>
      <c r="NIC72" s="253"/>
      <c r="NID72" s="253"/>
      <c r="NIE72" s="253"/>
      <c r="NIF72" s="254"/>
      <c r="NIG72" s="253"/>
      <c r="NIH72" s="253"/>
      <c r="NII72" s="253"/>
      <c r="NIJ72" s="253"/>
      <c r="NIK72" s="253"/>
      <c r="NIL72" s="254"/>
      <c r="NIM72" s="253"/>
      <c r="NIN72" s="253"/>
      <c r="NIO72" s="253"/>
      <c r="NIP72" s="253"/>
      <c r="NIQ72" s="253"/>
      <c r="NIR72" s="254"/>
      <c r="NIS72" s="253"/>
      <c r="NIT72" s="253"/>
      <c r="NIU72" s="253"/>
      <c r="NIV72" s="253"/>
      <c r="NIW72" s="253"/>
      <c r="NIX72" s="254"/>
      <c r="NIY72" s="253"/>
      <c r="NIZ72" s="253"/>
      <c r="NJA72" s="253"/>
      <c r="NJB72" s="253"/>
      <c r="NJC72" s="253"/>
      <c r="NJD72" s="254"/>
      <c r="NJE72" s="253"/>
      <c r="NJF72" s="253"/>
      <c r="NJG72" s="253"/>
      <c r="NJH72" s="253"/>
      <c r="NJI72" s="253"/>
      <c r="NJJ72" s="254"/>
      <c r="NJK72" s="253"/>
      <c r="NJL72" s="253"/>
      <c r="NJM72" s="253"/>
      <c r="NJN72" s="253"/>
      <c r="NJO72" s="253"/>
      <c r="NJP72" s="254"/>
      <c r="NJQ72" s="253"/>
      <c r="NJR72" s="253"/>
      <c r="NJS72" s="253"/>
      <c r="NJT72" s="253"/>
      <c r="NJU72" s="253"/>
      <c r="NJV72" s="254"/>
      <c r="NJW72" s="253"/>
      <c r="NJX72" s="253"/>
      <c r="NJY72" s="253"/>
      <c r="NJZ72" s="253"/>
      <c r="NKA72" s="253"/>
      <c r="NKB72" s="254"/>
      <c r="NKC72" s="253"/>
      <c r="NKD72" s="253"/>
      <c r="NKE72" s="253"/>
      <c r="NKF72" s="253"/>
      <c r="NKG72" s="253"/>
      <c r="NKH72" s="254"/>
      <c r="NKI72" s="253"/>
      <c r="NKJ72" s="253"/>
      <c r="NKK72" s="253"/>
      <c r="NKL72" s="253"/>
      <c r="NKM72" s="253"/>
      <c r="NKN72" s="254"/>
      <c r="NKO72" s="253"/>
      <c r="NKP72" s="253"/>
      <c r="NKQ72" s="253"/>
      <c r="NKR72" s="253"/>
      <c r="NKS72" s="253"/>
      <c r="NKT72" s="254"/>
      <c r="NKU72" s="253"/>
      <c r="NKV72" s="253"/>
      <c r="NKW72" s="253"/>
      <c r="NKX72" s="253"/>
      <c r="NKY72" s="253"/>
      <c r="NKZ72" s="254"/>
      <c r="NLA72" s="253"/>
      <c r="NLB72" s="253"/>
      <c r="NLC72" s="253"/>
      <c r="NLD72" s="253"/>
      <c r="NLE72" s="253"/>
      <c r="NLF72" s="254"/>
      <c r="NLG72" s="253"/>
      <c r="NLH72" s="253"/>
      <c r="NLI72" s="253"/>
      <c r="NLJ72" s="253"/>
      <c r="NLK72" s="253"/>
      <c r="NLL72" s="254"/>
      <c r="NLM72" s="253"/>
      <c r="NLN72" s="253"/>
      <c r="NLO72" s="253"/>
      <c r="NLP72" s="253"/>
      <c r="NLQ72" s="253"/>
      <c r="NLR72" s="254"/>
      <c r="NLS72" s="253"/>
      <c r="NLT72" s="253"/>
      <c r="NLU72" s="253"/>
      <c r="NLV72" s="253"/>
      <c r="NLW72" s="253"/>
      <c r="NLX72" s="254"/>
      <c r="NLY72" s="253"/>
      <c r="NLZ72" s="253"/>
      <c r="NMA72" s="253"/>
      <c r="NMB72" s="253"/>
      <c r="NMC72" s="253"/>
      <c r="NMD72" s="254"/>
      <c r="NME72" s="253"/>
      <c r="NMF72" s="253"/>
      <c r="NMG72" s="253"/>
      <c r="NMH72" s="253"/>
      <c r="NMI72" s="253"/>
      <c r="NMJ72" s="254"/>
      <c r="NMK72" s="253"/>
      <c r="NML72" s="253"/>
      <c r="NMM72" s="253"/>
      <c r="NMN72" s="253"/>
      <c r="NMO72" s="253"/>
      <c r="NMP72" s="254"/>
      <c r="NMQ72" s="253"/>
      <c r="NMR72" s="253"/>
      <c r="NMS72" s="253"/>
      <c r="NMT72" s="253"/>
      <c r="NMU72" s="253"/>
      <c r="NMV72" s="254"/>
      <c r="NMW72" s="253"/>
      <c r="NMX72" s="253"/>
      <c r="NMY72" s="253"/>
      <c r="NMZ72" s="253"/>
      <c r="NNA72" s="253"/>
      <c r="NNB72" s="254"/>
      <c r="NNC72" s="253"/>
      <c r="NND72" s="253"/>
      <c r="NNE72" s="253"/>
      <c r="NNF72" s="253"/>
      <c r="NNG72" s="253"/>
      <c r="NNH72" s="254"/>
      <c r="NNI72" s="253"/>
      <c r="NNJ72" s="253"/>
      <c r="NNK72" s="253"/>
      <c r="NNL72" s="253"/>
      <c r="NNM72" s="253"/>
      <c r="NNN72" s="254"/>
      <c r="NNO72" s="253"/>
      <c r="NNP72" s="253"/>
      <c r="NNQ72" s="253"/>
      <c r="NNR72" s="253"/>
      <c r="NNS72" s="253"/>
      <c r="NNT72" s="254"/>
      <c r="NNU72" s="253"/>
      <c r="NNV72" s="253"/>
      <c r="NNW72" s="253"/>
      <c r="NNX72" s="253"/>
      <c r="NNY72" s="253"/>
      <c r="NNZ72" s="254"/>
      <c r="NOA72" s="253"/>
      <c r="NOB72" s="253"/>
      <c r="NOC72" s="253"/>
      <c r="NOD72" s="253"/>
      <c r="NOE72" s="253"/>
      <c r="NOF72" s="254"/>
      <c r="NOG72" s="253"/>
      <c r="NOH72" s="253"/>
      <c r="NOI72" s="253"/>
      <c r="NOJ72" s="253"/>
      <c r="NOK72" s="253"/>
      <c r="NOL72" s="254"/>
      <c r="NOM72" s="253"/>
      <c r="NON72" s="253"/>
      <c r="NOO72" s="253"/>
      <c r="NOP72" s="253"/>
      <c r="NOQ72" s="253"/>
      <c r="NOR72" s="254"/>
      <c r="NOS72" s="253"/>
      <c r="NOT72" s="253"/>
      <c r="NOU72" s="253"/>
      <c r="NOV72" s="253"/>
      <c r="NOW72" s="253"/>
      <c r="NOX72" s="254"/>
      <c r="NOY72" s="253"/>
      <c r="NOZ72" s="253"/>
      <c r="NPA72" s="253"/>
      <c r="NPB72" s="253"/>
      <c r="NPC72" s="253"/>
      <c r="NPD72" s="254"/>
      <c r="NPE72" s="253"/>
      <c r="NPF72" s="253"/>
      <c r="NPG72" s="253"/>
      <c r="NPH72" s="253"/>
      <c r="NPI72" s="253"/>
      <c r="NPJ72" s="254"/>
      <c r="NPK72" s="253"/>
      <c r="NPL72" s="253"/>
      <c r="NPM72" s="253"/>
      <c r="NPN72" s="253"/>
      <c r="NPO72" s="253"/>
      <c r="NPP72" s="254"/>
      <c r="NPQ72" s="253"/>
      <c r="NPR72" s="253"/>
      <c r="NPS72" s="253"/>
      <c r="NPT72" s="253"/>
      <c r="NPU72" s="253"/>
      <c r="NPV72" s="254"/>
      <c r="NPW72" s="253"/>
      <c r="NPX72" s="253"/>
      <c r="NPY72" s="253"/>
      <c r="NPZ72" s="253"/>
      <c r="NQA72" s="253"/>
      <c r="NQB72" s="254"/>
      <c r="NQC72" s="253"/>
      <c r="NQD72" s="253"/>
      <c r="NQE72" s="253"/>
      <c r="NQF72" s="253"/>
      <c r="NQG72" s="253"/>
      <c r="NQH72" s="254"/>
      <c r="NQI72" s="253"/>
      <c r="NQJ72" s="253"/>
      <c r="NQK72" s="253"/>
      <c r="NQL72" s="253"/>
      <c r="NQM72" s="253"/>
      <c r="NQN72" s="254"/>
      <c r="NQO72" s="253"/>
      <c r="NQP72" s="253"/>
      <c r="NQQ72" s="253"/>
      <c r="NQR72" s="253"/>
      <c r="NQS72" s="253"/>
      <c r="NQT72" s="254"/>
      <c r="NQU72" s="253"/>
      <c r="NQV72" s="253"/>
      <c r="NQW72" s="253"/>
      <c r="NQX72" s="253"/>
      <c r="NQY72" s="253"/>
      <c r="NQZ72" s="254"/>
      <c r="NRA72" s="253"/>
      <c r="NRB72" s="253"/>
      <c r="NRC72" s="253"/>
      <c r="NRD72" s="253"/>
      <c r="NRE72" s="253"/>
      <c r="NRF72" s="254"/>
      <c r="NRG72" s="253"/>
      <c r="NRH72" s="253"/>
      <c r="NRI72" s="253"/>
      <c r="NRJ72" s="253"/>
      <c r="NRK72" s="253"/>
      <c r="NRL72" s="254"/>
      <c r="NRM72" s="253"/>
      <c r="NRN72" s="253"/>
      <c r="NRO72" s="253"/>
      <c r="NRP72" s="253"/>
      <c r="NRQ72" s="253"/>
      <c r="NRR72" s="254"/>
      <c r="NRS72" s="253"/>
      <c r="NRT72" s="253"/>
      <c r="NRU72" s="253"/>
      <c r="NRV72" s="253"/>
      <c r="NRW72" s="253"/>
      <c r="NRX72" s="254"/>
      <c r="NRY72" s="253"/>
      <c r="NRZ72" s="253"/>
      <c r="NSA72" s="253"/>
      <c r="NSB72" s="253"/>
      <c r="NSC72" s="253"/>
      <c r="NSD72" s="254"/>
      <c r="NSE72" s="253"/>
      <c r="NSF72" s="253"/>
      <c r="NSG72" s="253"/>
      <c r="NSH72" s="253"/>
      <c r="NSI72" s="253"/>
      <c r="NSJ72" s="254"/>
      <c r="NSK72" s="253"/>
      <c r="NSL72" s="253"/>
      <c r="NSM72" s="253"/>
      <c r="NSN72" s="253"/>
      <c r="NSO72" s="253"/>
      <c r="NSP72" s="254"/>
      <c r="NSQ72" s="253"/>
      <c r="NSR72" s="253"/>
      <c r="NSS72" s="253"/>
      <c r="NST72" s="253"/>
      <c r="NSU72" s="253"/>
      <c r="NSV72" s="254"/>
      <c r="NSW72" s="253"/>
      <c r="NSX72" s="253"/>
      <c r="NSY72" s="253"/>
      <c r="NSZ72" s="253"/>
      <c r="NTA72" s="253"/>
      <c r="NTB72" s="254"/>
      <c r="NTC72" s="253"/>
      <c r="NTD72" s="253"/>
      <c r="NTE72" s="253"/>
      <c r="NTF72" s="253"/>
      <c r="NTG72" s="253"/>
      <c r="NTH72" s="254"/>
      <c r="NTI72" s="253"/>
      <c r="NTJ72" s="253"/>
      <c r="NTK72" s="253"/>
      <c r="NTL72" s="253"/>
      <c r="NTM72" s="253"/>
      <c r="NTN72" s="254"/>
      <c r="NTO72" s="253"/>
      <c r="NTP72" s="253"/>
      <c r="NTQ72" s="253"/>
      <c r="NTR72" s="253"/>
      <c r="NTS72" s="253"/>
      <c r="NTT72" s="254"/>
      <c r="NTU72" s="253"/>
      <c r="NTV72" s="253"/>
      <c r="NTW72" s="253"/>
      <c r="NTX72" s="253"/>
      <c r="NTY72" s="253"/>
      <c r="NTZ72" s="254"/>
      <c r="NUA72" s="253"/>
      <c r="NUB72" s="253"/>
      <c r="NUC72" s="253"/>
      <c r="NUD72" s="253"/>
      <c r="NUE72" s="253"/>
      <c r="NUF72" s="254"/>
      <c r="NUG72" s="253"/>
      <c r="NUH72" s="253"/>
      <c r="NUI72" s="253"/>
      <c r="NUJ72" s="253"/>
      <c r="NUK72" s="253"/>
      <c r="NUL72" s="254"/>
      <c r="NUM72" s="253"/>
      <c r="NUN72" s="253"/>
      <c r="NUO72" s="253"/>
      <c r="NUP72" s="253"/>
      <c r="NUQ72" s="253"/>
      <c r="NUR72" s="254"/>
      <c r="NUS72" s="253"/>
      <c r="NUT72" s="253"/>
      <c r="NUU72" s="253"/>
      <c r="NUV72" s="253"/>
      <c r="NUW72" s="253"/>
      <c r="NUX72" s="254"/>
      <c r="NUY72" s="253"/>
      <c r="NUZ72" s="253"/>
      <c r="NVA72" s="253"/>
      <c r="NVB72" s="253"/>
      <c r="NVC72" s="253"/>
      <c r="NVD72" s="254"/>
      <c r="NVE72" s="253"/>
      <c r="NVF72" s="253"/>
      <c r="NVG72" s="253"/>
      <c r="NVH72" s="253"/>
      <c r="NVI72" s="253"/>
      <c r="NVJ72" s="254"/>
      <c r="NVK72" s="253"/>
      <c r="NVL72" s="253"/>
      <c r="NVM72" s="253"/>
      <c r="NVN72" s="253"/>
      <c r="NVO72" s="253"/>
      <c r="NVP72" s="254"/>
      <c r="NVQ72" s="253"/>
      <c r="NVR72" s="253"/>
      <c r="NVS72" s="253"/>
      <c r="NVT72" s="253"/>
      <c r="NVU72" s="253"/>
      <c r="NVV72" s="254"/>
      <c r="NVW72" s="253"/>
      <c r="NVX72" s="253"/>
      <c r="NVY72" s="253"/>
      <c r="NVZ72" s="253"/>
      <c r="NWA72" s="253"/>
      <c r="NWB72" s="254"/>
      <c r="NWC72" s="253"/>
      <c r="NWD72" s="253"/>
      <c r="NWE72" s="253"/>
      <c r="NWF72" s="253"/>
      <c r="NWG72" s="253"/>
      <c r="NWH72" s="254"/>
      <c r="NWI72" s="253"/>
      <c r="NWJ72" s="253"/>
      <c r="NWK72" s="253"/>
      <c r="NWL72" s="253"/>
      <c r="NWM72" s="253"/>
      <c r="NWN72" s="254"/>
      <c r="NWO72" s="253"/>
      <c r="NWP72" s="253"/>
      <c r="NWQ72" s="253"/>
      <c r="NWR72" s="253"/>
      <c r="NWS72" s="253"/>
      <c r="NWT72" s="254"/>
      <c r="NWU72" s="253"/>
      <c r="NWV72" s="253"/>
      <c r="NWW72" s="253"/>
      <c r="NWX72" s="253"/>
      <c r="NWY72" s="253"/>
      <c r="NWZ72" s="254"/>
      <c r="NXA72" s="253"/>
      <c r="NXB72" s="253"/>
      <c r="NXC72" s="253"/>
      <c r="NXD72" s="253"/>
      <c r="NXE72" s="253"/>
      <c r="NXF72" s="254"/>
      <c r="NXG72" s="253"/>
      <c r="NXH72" s="253"/>
      <c r="NXI72" s="253"/>
      <c r="NXJ72" s="253"/>
      <c r="NXK72" s="253"/>
      <c r="NXL72" s="254"/>
      <c r="NXM72" s="253"/>
      <c r="NXN72" s="253"/>
      <c r="NXO72" s="253"/>
      <c r="NXP72" s="253"/>
      <c r="NXQ72" s="253"/>
      <c r="NXR72" s="254"/>
      <c r="NXS72" s="253"/>
      <c r="NXT72" s="253"/>
      <c r="NXU72" s="253"/>
      <c r="NXV72" s="253"/>
      <c r="NXW72" s="253"/>
      <c r="NXX72" s="254"/>
      <c r="NXY72" s="253"/>
      <c r="NXZ72" s="253"/>
      <c r="NYA72" s="253"/>
      <c r="NYB72" s="253"/>
      <c r="NYC72" s="253"/>
      <c r="NYD72" s="254"/>
      <c r="NYE72" s="253"/>
      <c r="NYF72" s="253"/>
      <c r="NYG72" s="253"/>
      <c r="NYH72" s="253"/>
      <c r="NYI72" s="253"/>
      <c r="NYJ72" s="254"/>
      <c r="NYK72" s="253"/>
      <c r="NYL72" s="253"/>
      <c r="NYM72" s="253"/>
      <c r="NYN72" s="253"/>
      <c r="NYO72" s="253"/>
      <c r="NYP72" s="254"/>
      <c r="NYQ72" s="253"/>
      <c r="NYR72" s="253"/>
      <c r="NYS72" s="253"/>
      <c r="NYT72" s="253"/>
      <c r="NYU72" s="253"/>
      <c r="NYV72" s="254"/>
      <c r="NYW72" s="253"/>
      <c r="NYX72" s="253"/>
      <c r="NYY72" s="253"/>
      <c r="NYZ72" s="253"/>
      <c r="NZA72" s="253"/>
      <c r="NZB72" s="254"/>
      <c r="NZC72" s="253"/>
      <c r="NZD72" s="253"/>
      <c r="NZE72" s="253"/>
      <c r="NZF72" s="253"/>
      <c r="NZG72" s="253"/>
      <c r="NZH72" s="254"/>
      <c r="NZI72" s="253"/>
      <c r="NZJ72" s="253"/>
      <c r="NZK72" s="253"/>
      <c r="NZL72" s="253"/>
      <c r="NZM72" s="253"/>
      <c r="NZN72" s="254"/>
      <c r="NZO72" s="253"/>
      <c r="NZP72" s="253"/>
      <c r="NZQ72" s="253"/>
      <c r="NZR72" s="253"/>
      <c r="NZS72" s="253"/>
      <c r="NZT72" s="254"/>
      <c r="NZU72" s="253"/>
      <c r="NZV72" s="253"/>
      <c r="NZW72" s="253"/>
      <c r="NZX72" s="253"/>
      <c r="NZY72" s="253"/>
      <c r="NZZ72" s="254"/>
      <c r="OAA72" s="253"/>
      <c r="OAB72" s="253"/>
      <c r="OAC72" s="253"/>
      <c r="OAD72" s="253"/>
      <c r="OAE72" s="253"/>
      <c r="OAF72" s="254"/>
      <c r="OAG72" s="253"/>
      <c r="OAH72" s="253"/>
      <c r="OAI72" s="253"/>
      <c r="OAJ72" s="253"/>
      <c r="OAK72" s="253"/>
      <c r="OAL72" s="254"/>
      <c r="OAM72" s="253"/>
      <c r="OAN72" s="253"/>
      <c r="OAO72" s="253"/>
      <c r="OAP72" s="253"/>
      <c r="OAQ72" s="253"/>
      <c r="OAR72" s="254"/>
      <c r="OAS72" s="253"/>
      <c r="OAT72" s="253"/>
      <c r="OAU72" s="253"/>
      <c r="OAV72" s="253"/>
      <c r="OAW72" s="253"/>
      <c r="OAX72" s="254"/>
      <c r="OAY72" s="253"/>
      <c r="OAZ72" s="253"/>
      <c r="OBA72" s="253"/>
      <c r="OBB72" s="253"/>
      <c r="OBC72" s="253"/>
      <c r="OBD72" s="254"/>
      <c r="OBE72" s="253"/>
      <c r="OBF72" s="253"/>
      <c r="OBG72" s="253"/>
      <c r="OBH72" s="253"/>
      <c r="OBI72" s="253"/>
      <c r="OBJ72" s="254"/>
      <c r="OBK72" s="253"/>
      <c r="OBL72" s="253"/>
      <c r="OBM72" s="253"/>
      <c r="OBN72" s="253"/>
      <c r="OBO72" s="253"/>
      <c r="OBP72" s="254"/>
      <c r="OBQ72" s="253"/>
      <c r="OBR72" s="253"/>
      <c r="OBS72" s="253"/>
      <c r="OBT72" s="253"/>
      <c r="OBU72" s="253"/>
      <c r="OBV72" s="254"/>
      <c r="OBW72" s="253"/>
      <c r="OBX72" s="253"/>
      <c r="OBY72" s="253"/>
      <c r="OBZ72" s="253"/>
      <c r="OCA72" s="253"/>
      <c r="OCB72" s="254"/>
      <c r="OCC72" s="253"/>
      <c r="OCD72" s="253"/>
      <c r="OCE72" s="253"/>
      <c r="OCF72" s="253"/>
      <c r="OCG72" s="253"/>
      <c r="OCH72" s="254"/>
      <c r="OCI72" s="253"/>
      <c r="OCJ72" s="253"/>
      <c r="OCK72" s="253"/>
      <c r="OCL72" s="253"/>
      <c r="OCM72" s="253"/>
      <c r="OCN72" s="254"/>
      <c r="OCO72" s="253"/>
      <c r="OCP72" s="253"/>
      <c r="OCQ72" s="253"/>
      <c r="OCR72" s="253"/>
      <c r="OCS72" s="253"/>
      <c r="OCT72" s="254"/>
      <c r="OCU72" s="253"/>
      <c r="OCV72" s="253"/>
      <c r="OCW72" s="253"/>
      <c r="OCX72" s="253"/>
      <c r="OCY72" s="253"/>
      <c r="OCZ72" s="254"/>
      <c r="ODA72" s="253"/>
      <c r="ODB72" s="253"/>
      <c r="ODC72" s="253"/>
      <c r="ODD72" s="253"/>
      <c r="ODE72" s="253"/>
      <c r="ODF72" s="254"/>
      <c r="ODG72" s="253"/>
      <c r="ODH72" s="253"/>
      <c r="ODI72" s="253"/>
      <c r="ODJ72" s="253"/>
      <c r="ODK72" s="253"/>
      <c r="ODL72" s="254"/>
      <c r="ODM72" s="253"/>
      <c r="ODN72" s="253"/>
      <c r="ODO72" s="253"/>
      <c r="ODP72" s="253"/>
      <c r="ODQ72" s="253"/>
      <c r="ODR72" s="254"/>
      <c r="ODS72" s="253"/>
      <c r="ODT72" s="253"/>
      <c r="ODU72" s="253"/>
      <c r="ODV72" s="253"/>
      <c r="ODW72" s="253"/>
      <c r="ODX72" s="254"/>
      <c r="ODY72" s="253"/>
      <c r="ODZ72" s="253"/>
      <c r="OEA72" s="253"/>
      <c r="OEB72" s="253"/>
      <c r="OEC72" s="253"/>
      <c r="OED72" s="254"/>
      <c r="OEE72" s="253"/>
      <c r="OEF72" s="253"/>
      <c r="OEG72" s="253"/>
      <c r="OEH72" s="253"/>
      <c r="OEI72" s="253"/>
      <c r="OEJ72" s="254"/>
      <c r="OEK72" s="253"/>
      <c r="OEL72" s="253"/>
      <c r="OEM72" s="253"/>
      <c r="OEN72" s="253"/>
      <c r="OEO72" s="253"/>
      <c r="OEP72" s="254"/>
      <c r="OEQ72" s="253"/>
      <c r="OER72" s="253"/>
      <c r="OES72" s="253"/>
      <c r="OET72" s="253"/>
      <c r="OEU72" s="253"/>
      <c r="OEV72" s="254"/>
      <c r="OEW72" s="253"/>
      <c r="OEX72" s="253"/>
      <c r="OEY72" s="253"/>
      <c r="OEZ72" s="253"/>
      <c r="OFA72" s="253"/>
      <c r="OFB72" s="254"/>
      <c r="OFC72" s="253"/>
      <c r="OFD72" s="253"/>
      <c r="OFE72" s="253"/>
      <c r="OFF72" s="253"/>
      <c r="OFG72" s="253"/>
      <c r="OFH72" s="254"/>
      <c r="OFI72" s="253"/>
      <c r="OFJ72" s="253"/>
      <c r="OFK72" s="253"/>
      <c r="OFL72" s="253"/>
      <c r="OFM72" s="253"/>
      <c r="OFN72" s="254"/>
      <c r="OFO72" s="253"/>
      <c r="OFP72" s="253"/>
      <c r="OFQ72" s="253"/>
      <c r="OFR72" s="253"/>
      <c r="OFS72" s="253"/>
      <c r="OFT72" s="254"/>
      <c r="OFU72" s="253"/>
      <c r="OFV72" s="253"/>
      <c r="OFW72" s="253"/>
      <c r="OFX72" s="253"/>
      <c r="OFY72" s="253"/>
      <c r="OFZ72" s="254"/>
      <c r="OGA72" s="253"/>
      <c r="OGB72" s="253"/>
      <c r="OGC72" s="253"/>
      <c r="OGD72" s="253"/>
      <c r="OGE72" s="253"/>
      <c r="OGF72" s="254"/>
      <c r="OGG72" s="253"/>
      <c r="OGH72" s="253"/>
      <c r="OGI72" s="253"/>
      <c r="OGJ72" s="253"/>
      <c r="OGK72" s="253"/>
      <c r="OGL72" s="254"/>
      <c r="OGM72" s="253"/>
      <c r="OGN72" s="253"/>
      <c r="OGO72" s="253"/>
      <c r="OGP72" s="253"/>
      <c r="OGQ72" s="253"/>
      <c r="OGR72" s="254"/>
      <c r="OGS72" s="253"/>
      <c r="OGT72" s="253"/>
      <c r="OGU72" s="253"/>
      <c r="OGV72" s="253"/>
      <c r="OGW72" s="253"/>
      <c r="OGX72" s="254"/>
      <c r="OGY72" s="253"/>
      <c r="OGZ72" s="253"/>
      <c r="OHA72" s="253"/>
      <c r="OHB72" s="253"/>
      <c r="OHC72" s="253"/>
      <c r="OHD72" s="254"/>
      <c r="OHE72" s="253"/>
      <c r="OHF72" s="253"/>
      <c r="OHG72" s="253"/>
      <c r="OHH72" s="253"/>
      <c r="OHI72" s="253"/>
      <c r="OHJ72" s="254"/>
      <c r="OHK72" s="253"/>
      <c r="OHL72" s="253"/>
      <c r="OHM72" s="253"/>
      <c r="OHN72" s="253"/>
      <c r="OHO72" s="253"/>
      <c r="OHP72" s="254"/>
      <c r="OHQ72" s="253"/>
      <c r="OHR72" s="253"/>
      <c r="OHS72" s="253"/>
      <c r="OHT72" s="253"/>
      <c r="OHU72" s="253"/>
      <c r="OHV72" s="254"/>
      <c r="OHW72" s="253"/>
      <c r="OHX72" s="253"/>
      <c r="OHY72" s="253"/>
      <c r="OHZ72" s="253"/>
      <c r="OIA72" s="253"/>
      <c r="OIB72" s="254"/>
      <c r="OIC72" s="253"/>
      <c r="OID72" s="253"/>
      <c r="OIE72" s="253"/>
      <c r="OIF72" s="253"/>
      <c r="OIG72" s="253"/>
      <c r="OIH72" s="254"/>
      <c r="OII72" s="253"/>
      <c r="OIJ72" s="253"/>
      <c r="OIK72" s="253"/>
      <c r="OIL72" s="253"/>
      <c r="OIM72" s="253"/>
      <c r="OIN72" s="254"/>
      <c r="OIO72" s="253"/>
      <c r="OIP72" s="253"/>
      <c r="OIQ72" s="253"/>
      <c r="OIR72" s="253"/>
      <c r="OIS72" s="253"/>
      <c r="OIT72" s="254"/>
      <c r="OIU72" s="253"/>
      <c r="OIV72" s="253"/>
      <c r="OIW72" s="253"/>
      <c r="OIX72" s="253"/>
      <c r="OIY72" s="253"/>
      <c r="OIZ72" s="254"/>
      <c r="OJA72" s="253"/>
      <c r="OJB72" s="253"/>
      <c r="OJC72" s="253"/>
      <c r="OJD72" s="253"/>
      <c r="OJE72" s="253"/>
      <c r="OJF72" s="254"/>
      <c r="OJG72" s="253"/>
      <c r="OJH72" s="253"/>
      <c r="OJI72" s="253"/>
      <c r="OJJ72" s="253"/>
      <c r="OJK72" s="253"/>
      <c r="OJL72" s="254"/>
      <c r="OJM72" s="253"/>
      <c r="OJN72" s="253"/>
      <c r="OJO72" s="253"/>
      <c r="OJP72" s="253"/>
      <c r="OJQ72" s="253"/>
      <c r="OJR72" s="254"/>
      <c r="OJS72" s="253"/>
      <c r="OJT72" s="253"/>
      <c r="OJU72" s="253"/>
      <c r="OJV72" s="253"/>
      <c r="OJW72" s="253"/>
      <c r="OJX72" s="254"/>
      <c r="OJY72" s="253"/>
      <c r="OJZ72" s="253"/>
      <c r="OKA72" s="253"/>
      <c r="OKB72" s="253"/>
      <c r="OKC72" s="253"/>
      <c r="OKD72" s="254"/>
      <c r="OKE72" s="253"/>
      <c r="OKF72" s="253"/>
      <c r="OKG72" s="253"/>
      <c r="OKH72" s="253"/>
      <c r="OKI72" s="253"/>
      <c r="OKJ72" s="254"/>
      <c r="OKK72" s="253"/>
      <c r="OKL72" s="253"/>
      <c r="OKM72" s="253"/>
      <c r="OKN72" s="253"/>
      <c r="OKO72" s="253"/>
      <c r="OKP72" s="254"/>
      <c r="OKQ72" s="253"/>
      <c r="OKR72" s="253"/>
      <c r="OKS72" s="253"/>
      <c r="OKT72" s="253"/>
      <c r="OKU72" s="253"/>
      <c r="OKV72" s="254"/>
      <c r="OKW72" s="253"/>
      <c r="OKX72" s="253"/>
      <c r="OKY72" s="253"/>
      <c r="OKZ72" s="253"/>
      <c r="OLA72" s="253"/>
      <c r="OLB72" s="254"/>
      <c r="OLC72" s="253"/>
      <c r="OLD72" s="253"/>
      <c r="OLE72" s="253"/>
      <c r="OLF72" s="253"/>
      <c r="OLG72" s="253"/>
      <c r="OLH72" s="254"/>
      <c r="OLI72" s="253"/>
      <c r="OLJ72" s="253"/>
      <c r="OLK72" s="253"/>
      <c r="OLL72" s="253"/>
      <c r="OLM72" s="253"/>
      <c r="OLN72" s="254"/>
      <c r="OLO72" s="253"/>
      <c r="OLP72" s="253"/>
      <c r="OLQ72" s="253"/>
      <c r="OLR72" s="253"/>
      <c r="OLS72" s="253"/>
      <c r="OLT72" s="254"/>
      <c r="OLU72" s="253"/>
      <c r="OLV72" s="253"/>
      <c r="OLW72" s="253"/>
      <c r="OLX72" s="253"/>
      <c r="OLY72" s="253"/>
      <c r="OLZ72" s="254"/>
      <c r="OMA72" s="253"/>
      <c r="OMB72" s="253"/>
      <c r="OMC72" s="253"/>
      <c r="OMD72" s="253"/>
      <c r="OME72" s="253"/>
      <c r="OMF72" s="254"/>
      <c r="OMG72" s="253"/>
      <c r="OMH72" s="253"/>
      <c r="OMI72" s="253"/>
      <c r="OMJ72" s="253"/>
      <c r="OMK72" s="253"/>
      <c r="OML72" s="254"/>
      <c r="OMM72" s="253"/>
      <c r="OMN72" s="253"/>
      <c r="OMO72" s="253"/>
      <c r="OMP72" s="253"/>
      <c r="OMQ72" s="253"/>
      <c r="OMR72" s="254"/>
      <c r="OMS72" s="253"/>
      <c r="OMT72" s="253"/>
      <c r="OMU72" s="253"/>
      <c r="OMV72" s="253"/>
      <c r="OMW72" s="253"/>
      <c r="OMX72" s="254"/>
      <c r="OMY72" s="253"/>
      <c r="OMZ72" s="253"/>
      <c r="ONA72" s="253"/>
      <c r="ONB72" s="253"/>
      <c r="ONC72" s="253"/>
      <c r="OND72" s="254"/>
      <c r="ONE72" s="253"/>
      <c r="ONF72" s="253"/>
      <c r="ONG72" s="253"/>
      <c r="ONH72" s="253"/>
      <c r="ONI72" s="253"/>
      <c r="ONJ72" s="254"/>
      <c r="ONK72" s="253"/>
      <c r="ONL72" s="253"/>
      <c r="ONM72" s="253"/>
      <c r="ONN72" s="253"/>
      <c r="ONO72" s="253"/>
      <c r="ONP72" s="254"/>
      <c r="ONQ72" s="253"/>
      <c r="ONR72" s="253"/>
      <c r="ONS72" s="253"/>
      <c r="ONT72" s="253"/>
      <c r="ONU72" s="253"/>
      <c r="ONV72" s="254"/>
      <c r="ONW72" s="253"/>
      <c r="ONX72" s="253"/>
      <c r="ONY72" s="253"/>
      <c r="ONZ72" s="253"/>
      <c r="OOA72" s="253"/>
      <c r="OOB72" s="254"/>
      <c r="OOC72" s="253"/>
      <c r="OOD72" s="253"/>
      <c r="OOE72" s="253"/>
      <c r="OOF72" s="253"/>
      <c r="OOG72" s="253"/>
      <c r="OOH72" s="254"/>
      <c r="OOI72" s="253"/>
      <c r="OOJ72" s="253"/>
      <c r="OOK72" s="253"/>
      <c r="OOL72" s="253"/>
      <c r="OOM72" s="253"/>
      <c r="OON72" s="254"/>
      <c r="OOO72" s="253"/>
      <c r="OOP72" s="253"/>
      <c r="OOQ72" s="253"/>
      <c r="OOR72" s="253"/>
      <c r="OOS72" s="253"/>
      <c r="OOT72" s="254"/>
      <c r="OOU72" s="253"/>
      <c r="OOV72" s="253"/>
      <c r="OOW72" s="253"/>
      <c r="OOX72" s="253"/>
      <c r="OOY72" s="253"/>
      <c r="OOZ72" s="254"/>
      <c r="OPA72" s="253"/>
      <c r="OPB72" s="253"/>
      <c r="OPC72" s="253"/>
      <c r="OPD72" s="253"/>
      <c r="OPE72" s="253"/>
      <c r="OPF72" s="254"/>
      <c r="OPG72" s="253"/>
      <c r="OPH72" s="253"/>
      <c r="OPI72" s="253"/>
      <c r="OPJ72" s="253"/>
      <c r="OPK72" s="253"/>
      <c r="OPL72" s="254"/>
      <c r="OPM72" s="253"/>
      <c r="OPN72" s="253"/>
      <c r="OPO72" s="253"/>
      <c r="OPP72" s="253"/>
      <c r="OPQ72" s="253"/>
      <c r="OPR72" s="254"/>
      <c r="OPS72" s="253"/>
      <c r="OPT72" s="253"/>
      <c r="OPU72" s="253"/>
      <c r="OPV72" s="253"/>
      <c r="OPW72" s="253"/>
      <c r="OPX72" s="254"/>
      <c r="OPY72" s="253"/>
      <c r="OPZ72" s="253"/>
      <c r="OQA72" s="253"/>
      <c r="OQB72" s="253"/>
      <c r="OQC72" s="253"/>
      <c r="OQD72" s="254"/>
      <c r="OQE72" s="253"/>
      <c r="OQF72" s="253"/>
      <c r="OQG72" s="253"/>
      <c r="OQH72" s="253"/>
      <c r="OQI72" s="253"/>
      <c r="OQJ72" s="254"/>
      <c r="OQK72" s="253"/>
      <c r="OQL72" s="253"/>
      <c r="OQM72" s="253"/>
      <c r="OQN72" s="253"/>
      <c r="OQO72" s="253"/>
      <c r="OQP72" s="254"/>
      <c r="OQQ72" s="253"/>
      <c r="OQR72" s="253"/>
      <c r="OQS72" s="253"/>
      <c r="OQT72" s="253"/>
      <c r="OQU72" s="253"/>
      <c r="OQV72" s="254"/>
      <c r="OQW72" s="253"/>
      <c r="OQX72" s="253"/>
      <c r="OQY72" s="253"/>
      <c r="OQZ72" s="253"/>
      <c r="ORA72" s="253"/>
      <c r="ORB72" s="254"/>
      <c r="ORC72" s="253"/>
      <c r="ORD72" s="253"/>
      <c r="ORE72" s="253"/>
      <c r="ORF72" s="253"/>
      <c r="ORG72" s="253"/>
      <c r="ORH72" s="254"/>
      <c r="ORI72" s="253"/>
      <c r="ORJ72" s="253"/>
      <c r="ORK72" s="253"/>
      <c r="ORL72" s="253"/>
      <c r="ORM72" s="253"/>
      <c r="ORN72" s="254"/>
      <c r="ORO72" s="253"/>
      <c r="ORP72" s="253"/>
      <c r="ORQ72" s="253"/>
      <c r="ORR72" s="253"/>
      <c r="ORS72" s="253"/>
      <c r="ORT72" s="254"/>
      <c r="ORU72" s="253"/>
      <c r="ORV72" s="253"/>
      <c r="ORW72" s="253"/>
      <c r="ORX72" s="253"/>
      <c r="ORY72" s="253"/>
      <c r="ORZ72" s="254"/>
      <c r="OSA72" s="253"/>
      <c r="OSB72" s="253"/>
      <c r="OSC72" s="253"/>
      <c r="OSD72" s="253"/>
      <c r="OSE72" s="253"/>
      <c r="OSF72" s="254"/>
      <c r="OSG72" s="253"/>
      <c r="OSH72" s="253"/>
      <c r="OSI72" s="253"/>
      <c r="OSJ72" s="253"/>
      <c r="OSK72" s="253"/>
      <c r="OSL72" s="254"/>
      <c r="OSM72" s="253"/>
      <c r="OSN72" s="253"/>
      <c r="OSO72" s="253"/>
      <c r="OSP72" s="253"/>
      <c r="OSQ72" s="253"/>
      <c r="OSR72" s="254"/>
      <c r="OSS72" s="253"/>
      <c r="OST72" s="253"/>
      <c r="OSU72" s="253"/>
      <c r="OSV72" s="253"/>
      <c r="OSW72" s="253"/>
      <c r="OSX72" s="254"/>
      <c r="OSY72" s="253"/>
      <c r="OSZ72" s="253"/>
      <c r="OTA72" s="253"/>
      <c r="OTB72" s="253"/>
      <c r="OTC72" s="253"/>
      <c r="OTD72" s="254"/>
      <c r="OTE72" s="253"/>
      <c r="OTF72" s="253"/>
      <c r="OTG72" s="253"/>
      <c r="OTH72" s="253"/>
      <c r="OTI72" s="253"/>
      <c r="OTJ72" s="254"/>
      <c r="OTK72" s="253"/>
      <c r="OTL72" s="253"/>
      <c r="OTM72" s="253"/>
      <c r="OTN72" s="253"/>
      <c r="OTO72" s="253"/>
      <c r="OTP72" s="254"/>
      <c r="OTQ72" s="253"/>
      <c r="OTR72" s="253"/>
      <c r="OTS72" s="253"/>
      <c r="OTT72" s="253"/>
      <c r="OTU72" s="253"/>
      <c r="OTV72" s="254"/>
      <c r="OTW72" s="253"/>
      <c r="OTX72" s="253"/>
      <c r="OTY72" s="253"/>
      <c r="OTZ72" s="253"/>
      <c r="OUA72" s="253"/>
      <c r="OUB72" s="254"/>
      <c r="OUC72" s="253"/>
      <c r="OUD72" s="253"/>
      <c r="OUE72" s="253"/>
      <c r="OUF72" s="253"/>
      <c r="OUG72" s="253"/>
      <c r="OUH72" s="254"/>
      <c r="OUI72" s="253"/>
      <c r="OUJ72" s="253"/>
      <c r="OUK72" s="253"/>
      <c r="OUL72" s="253"/>
      <c r="OUM72" s="253"/>
      <c r="OUN72" s="254"/>
      <c r="OUO72" s="253"/>
      <c r="OUP72" s="253"/>
      <c r="OUQ72" s="253"/>
      <c r="OUR72" s="253"/>
      <c r="OUS72" s="253"/>
      <c r="OUT72" s="254"/>
      <c r="OUU72" s="253"/>
      <c r="OUV72" s="253"/>
      <c r="OUW72" s="253"/>
      <c r="OUX72" s="253"/>
      <c r="OUY72" s="253"/>
      <c r="OUZ72" s="254"/>
      <c r="OVA72" s="253"/>
      <c r="OVB72" s="253"/>
      <c r="OVC72" s="253"/>
      <c r="OVD72" s="253"/>
      <c r="OVE72" s="253"/>
      <c r="OVF72" s="254"/>
      <c r="OVG72" s="253"/>
      <c r="OVH72" s="253"/>
      <c r="OVI72" s="253"/>
      <c r="OVJ72" s="253"/>
      <c r="OVK72" s="253"/>
      <c r="OVL72" s="254"/>
      <c r="OVM72" s="253"/>
      <c r="OVN72" s="253"/>
      <c r="OVO72" s="253"/>
      <c r="OVP72" s="253"/>
      <c r="OVQ72" s="253"/>
      <c r="OVR72" s="254"/>
      <c r="OVS72" s="253"/>
      <c r="OVT72" s="253"/>
      <c r="OVU72" s="253"/>
      <c r="OVV72" s="253"/>
      <c r="OVW72" s="253"/>
      <c r="OVX72" s="254"/>
      <c r="OVY72" s="253"/>
      <c r="OVZ72" s="253"/>
      <c r="OWA72" s="253"/>
      <c r="OWB72" s="253"/>
      <c r="OWC72" s="253"/>
      <c r="OWD72" s="254"/>
      <c r="OWE72" s="253"/>
      <c r="OWF72" s="253"/>
      <c r="OWG72" s="253"/>
      <c r="OWH72" s="253"/>
      <c r="OWI72" s="253"/>
      <c r="OWJ72" s="254"/>
      <c r="OWK72" s="253"/>
      <c r="OWL72" s="253"/>
      <c r="OWM72" s="253"/>
      <c r="OWN72" s="253"/>
      <c r="OWO72" s="253"/>
      <c r="OWP72" s="254"/>
      <c r="OWQ72" s="253"/>
      <c r="OWR72" s="253"/>
      <c r="OWS72" s="253"/>
      <c r="OWT72" s="253"/>
      <c r="OWU72" s="253"/>
      <c r="OWV72" s="254"/>
      <c r="OWW72" s="253"/>
      <c r="OWX72" s="253"/>
      <c r="OWY72" s="253"/>
      <c r="OWZ72" s="253"/>
      <c r="OXA72" s="253"/>
      <c r="OXB72" s="254"/>
      <c r="OXC72" s="253"/>
      <c r="OXD72" s="253"/>
      <c r="OXE72" s="253"/>
      <c r="OXF72" s="253"/>
      <c r="OXG72" s="253"/>
      <c r="OXH72" s="254"/>
      <c r="OXI72" s="253"/>
      <c r="OXJ72" s="253"/>
      <c r="OXK72" s="253"/>
      <c r="OXL72" s="253"/>
      <c r="OXM72" s="253"/>
      <c r="OXN72" s="254"/>
      <c r="OXO72" s="253"/>
      <c r="OXP72" s="253"/>
      <c r="OXQ72" s="253"/>
      <c r="OXR72" s="253"/>
      <c r="OXS72" s="253"/>
      <c r="OXT72" s="254"/>
      <c r="OXU72" s="253"/>
      <c r="OXV72" s="253"/>
      <c r="OXW72" s="253"/>
      <c r="OXX72" s="253"/>
      <c r="OXY72" s="253"/>
      <c r="OXZ72" s="254"/>
      <c r="OYA72" s="253"/>
      <c r="OYB72" s="253"/>
      <c r="OYC72" s="253"/>
      <c r="OYD72" s="253"/>
      <c r="OYE72" s="253"/>
      <c r="OYF72" s="254"/>
      <c r="OYG72" s="253"/>
      <c r="OYH72" s="253"/>
      <c r="OYI72" s="253"/>
      <c r="OYJ72" s="253"/>
      <c r="OYK72" s="253"/>
      <c r="OYL72" s="254"/>
      <c r="OYM72" s="253"/>
      <c r="OYN72" s="253"/>
      <c r="OYO72" s="253"/>
      <c r="OYP72" s="253"/>
      <c r="OYQ72" s="253"/>
      <c r="OYR72" s="254"/>
      <c r="OYS72" s="253"/>
      <c r="OYT72" s="253"/>
      <c r="OYU72" s="253"/>
      <c r="OYV72" s="253"/>
      <c r="OYW72" s="253"/>
      <c r="OYX72" s="254"/>
      <c r="OYY72" s="253"/>
      <c r="OYZ72" s="253"/>
      <c r="OZA72" s="253"/>
      <c r="OZB72" s="253"/>
      <c r="OZC72" s="253"/>
      <c r="OZD72" s="254"/>
      <c r="OZE72" s="253"/>
      <c r="OZF72" s="253"/>
      <c r="OZG72" s="253"/>
      <c r="OZH72" s="253"/>
      <c r="OZI72" s="253"/>
      <c r="OZJ72" s="254"/>
      <c r="OZK72" s="253"/>
      <c r="OZL72" s="253"/>
      <c r="OZM72" s="253"/>
      <c r="OZN72" s="253"/>
      <c r="OZO72" s="253"/>
      <c r="OZP72" s="254"/>
      <c r="OZQ72" s="253"/>
      <c r="OZR72" s="253"/>
      <c r="OZS72" s="253"/>
      <c r="OZT72" s="253"/>
      <c r="OZU72" s="253"/>
      <c r="OZV72" s="254"/>
      <c r="OZW72" s="253"/>
      <c r="OZX72" s="253"/>
      <c r="OZY72" s="253"/>
      <c r="OZZ72" s="253"/>
      <c r="PAA72" s="253"/>
      <c r="PAB72" s="254"/>
      <c r="PAC72" s="253"/>
      <c r="PAD72" s="253"/>
      <c r="PAE72" s="253"/>
      <c r="PAF72" s="253"/>
      <c r="PAG72" s="253"/>
      <c r="PAH72" s="254"/>
      <c r="PAI72" s="253"/>
      <c r="PAJ72" s="253"/>
      <c r="PAK72" s="253"/>
      <c r="PAL72" s="253"/>
      <c r="PAM72" s="253"/>
      <c r="PAN72" s="254"/>
      <c r="PAO72" s="253"/>
      <c r="PAP72" s="253"/>
      <c r="PAQ72" s="253"/>
      <c r="PAR72" s="253"/>
      <c r="PAS72" s="253"/>
      <c r="PAT72" s="254"/>
      <c r="PAU72" s="253"/>
      <c r="PAV72" s="253"/>
      <c r="PAW72" s="253"/>
      <c r="PAX72" s="253"/>
      <c r="PAY72" s="253"/>
      <c r="PAZ72" s="254"/>
      <c r="PBA72" s="253"/>
      <c r="PBB72" s="253"/>
      <c r="PBC72" s="253"/>
      <c r="PBD72" s="253"/>
      <c r="PBE72" s="253"/>
      <c r="PBF72" s="254"/>
      <c r="PBG72" s="253"/>
      <c r="PBH72" s="253"/>
      <c r="PBI72" s="253"/>
      <c r="PBJ72" s="253"/>
      <c r="PBK72" s="253"/>
      <c r="PBL72" s="254"/>
      <c r="PBM72" s="253"/>
      <c r="PBN72" s="253"/>
      <c r="PBO72" s="253"/>
      <c r="PBP72" s="253"/>
      <c r="PBQ72" s="253"/>
      <c r="PBR72" s="254"/>
      <c r="PBS72" s="253"/>
      <c r="PBT72" s="253"/>
      <c r="PBU72" s="253"/>
      <c r="PBV72" s="253"/>
      <c r="PBW72" s="253"/>
      <c r="PBX72" s="254"/>
      <c r="PBY72" s="253"/>
      <c r="PBZ72" s="253"/>
      <c r="PCA72" s="253"/>
      <c r="PCB72" s="253"/>
      <c r="PCC72" s="253"/>
      <c r="PCD72" s="254"/>
      <c r="PCE72" s="253"/>
      <c r="PCF72" s="253"/>
      <c r="PCG72" s="253"/>
      <c r="PCH72" s="253"/>
      <c r="PCI72" s="253"/>
      <c r="PCJ72" s="254"/>
      <c r="PCK72" s="253"/>
      <c r="PCL72" s="253"/>
      <c r="PCM72" s="253"/>
      <c r="PCN72" s="253"/>
      <c r="PCO72" s="253"/>
      <c r="PCP72" s="254"/>
      <c r="PCQ72" s="253"/>
      <c r="PCR72" s="253"/>
      <c r="PCS72" s="253"/>
      <c r="PCT72" s="253"/>
      <c r="PCU72" s="253"/>
      <c r="PCV72" s="254"/>
      <c r="PCW72" s="253"/>
      <c r="PCX72" s="253"/>
      <c r="PCY72" s="253"/>
      <c r="PCZ72" s="253"/>
      <c r="PDA72" s="253"/>
      <c r="PDB72" s="254"/>
      <c r="PDC72" s="253"/>
      <c r="PDD72" s="253"/>
      <c r="PDE72" s="253"/>
      <c r="PDF72" s="253"/>
      <c r="PDG72" s="253"/>
      <c r="PDH72" s="254"/>
      <c r="PDI72" s="253"/>
      <c r="PDJ72" s="253"/>
      <c r="PDK72" s="253"/>
      <c r="PDL72" s="253"/>
      <c r="PDM72" s="253"/>
      <c r="PDN72" s="254"/>
      <c r="PDO72" s="253"/>
      <c r="PDP72" s="253"/>
      <c r="PDQ72" s="253"/>
      <c r="PDR72" s="253"/>
      <c r="PDS72" s="253"/>
      <c r="PDT72" s="254"/>
      <c r="PDU72" s="253"/>
      <c r="PDV72" s="253"/>
      <c r="PDW72" s="253"/>
      <c r="PDX72" s="253"/>
      <c r="PDY72" s="253"/>
      <c r="PDZ72" s="254"/>
      <c r="PEA72" s="253"/>
      <c r="PEB72" s="253"/>
      <c r="PEC72" s="253"/>
      <c r="PED72" s="253"/>
      <c r="PEE72" s="253"/>
      <c r="PEF72" s="254"/>
      <c r="PEG72" s="253"/>
      <c r="PEH72" s="253"/>
      <c r="PEI72" s="253"/>
      <c r="PEJ72" s="253"/>
      <c r="PEK72" s="253"/>
      <c r="PEL72" s="254"/>
      <c r="PEM72" s="253"/>
      <c r="PEN72" s="253"/>
      <c r="PEO72" s="253"/>
      <c r="PEP72" s="253"/>
      <c r="PEQ72" s="253"/>
      <c r="PER72" s="254"/>
      <c r="PES72" s="253"/>
      <c r="PET72" s="253"/>
      <c r="PEU72" s="253"/>
      <c r="PEV72" s="253"/>
      <c r="PEW72" s="253"/>
      <c r="PEX72" s="254"/>
      <c r="PEY72" s="253"/>
      <c r="PEZ72" s="253"/>
      <c r="PFA72" s="253"/>
      <c r="PFB72" s="253"/>
      <c r="PFC72" s="253"/>
      <c r="PFD72" s="254"/>
      <c r="PFE72" s="253"/>
      <c r="PFF72" s="253"/>
      <c r="PFG72" s="253"/>
      <c r="PFH72" s="253"/>
      <c r="PFI72" s="253"/>
      <c r="PFJ72" s="254"/>
      <c r="PFK72" s="253"/>
      <c r="PFL72" s="253"/>
      <c r="PFM72" s="253"/>
      <c r="PFN72" s="253"/>
      <c r="PFO72" s="253"/>
      <c r="PFP72" s="254"/>
      <c r="PFQ72" s="253"/>
      <c r="PFR72" s="253"/>
      <c r="PFS72" s="253"/>
      <c r="PFT72" s="253"/>
      <c r="PFU72" s="253"/>
      <c r="PFV72" s="254"/>
      <c r="PFW72" s="253"/>
      <c r="PFX72" s="253"/>
      <c r="PFY72" s="253"/>
      <c r="PFZ72" s="253"/>
      <c r="PGA72" s="253"/>
      <c r="PGB72" s="254"/>
      <c r="PGC72" s="253"/>
      <c r="PGD72" s="253"/>
      <c r="PGE72" s="253"/>
      <c r="PGF72" s="253"/>
      <c r="PGG72" s="253"/>
      <c r="PGH72" s="254"/>
      <c r="PGI72" s="253"/>
      <c r="PGJ72" s="253"/>
      <c r="PGK72" s="253"/>
      <c r="PGL72" s="253"/>
      <c r="PGM72" s="253"/>
      <c r="PGN72" s="254"/>
      <c r="PGO72" s="253"/>
      <c r="PGP72" s="253"/>
      <c r="PGQ72" s="253"/>
      <c r="PGR72" s="253"/>
      <c r="PGS72" s="253"/>
      <c r="PGT72" s="254"/>
      <c r="PGU72" s="253"/>
      <c r="PGV72" s="253"/>
      <c r="PGW72" s="253"/>
      <c r="PGX72" s="253"/>
      <c r="PGY72" s="253"/>
      <c r="PGZ72" s="254"/>
      <c r="PHA72" s="253"/>
      <c r="PHB72" s="253"/>
      <c r="PHC72" s="253"/>
      <c r="PHD72" s="253"/>
      <c r="PHE72" s="253"/>
      <c r="PHF72" s="254"/>
      <c r="PHG72" s="253"/>
      <c r="PHH72" s="253"/>
      <c r="PHI72" s="253"/>
      <c r="PHJ72" s="253"/>
      <c r="PHK72" s="253"/>
      <c r="PHL72" s="254"/>
      <c r="PHM72" s="253"/>
      <c r="PHN72" s="253"/>
      <c r="PHO72" s="253"/>
      <c r="PHP72" s="253"/>
      <c r="PHQ72" s="253"/>
      <c r="PHR72" s="254"/>
      <c r="PHS72" s="253"/>
      <c r="PHT72" s="253"/>
      <c r="PHU72" s="253"/>
      <c r="PHV72" s="253"/>
      <c r="PHW72" s="253"/>
      <c r="PHX72" s="254"/>
      <c r="PHY72" s="253"/>
      <c r="PHZ72" s="253"/>
      <c r="PIA72" s="253"/>
      <c r="PIB72" s="253"/>
      <c r="PIC72" s="253"/>
      <c r="PID72" s="254"/>
      <c r="PIE72" s="253"/>
      <c r="PIF72" s="253"/>
      <c r="PIG72" s="253"/>
      <c r="PIH72" s="253"/>
      <c r="PII72" s="253"/>
      <c r="PIJ72" s="254"/>
      <c r="PIK72" s="253"/>
      <c r="PIL72" s="253"/>
      <c r="PIM72" s="253"/>
      <c r="PIN72" s="253"/>
      <c r="PIO72" s="253"/>
      <c r="PIP72" s="254"/>
      <c r="PIQ72" s="253"/>
      <c r="PIR72" s="253"/>
      <c r="PIS72" s="253"/>
      <c r="PIT72" s="253"/>
      <c r="PIU72" s="253"/>
      <c r="PIV72" s="254"/>
      <c r="PIW72" s="253"/>
      <c r="PIX72" s="253"/>
      <c r="PIY72" s="253"/>
      <c r="PIZ72" s="253"/>
      <c r="PJA72" s="253"/>
      <c r="PJB72" s="254"/>
      <c r="PJC72" s="253"/>
      <c r="PJD72" s="253"/>
      <c r="PJE72" s="253"/>
      <c r="PJF72" s="253"/>
      <c r="PJG72" s="253"/>
      <c r="PJH72" s="254"/>
      <c r="PJI72" s="253"/>
      <c r="PJJ72" s="253"/>
      <c r="PJK72" s="253"/>
      <c r="PJL72" s="253"/>
      <c r="PJM72" s="253"/>
      <c r="PJN72" s="254"/>
      <c r="PJO72" s="253"/>
      <c r="PJP72" s="253"/>
      <c r="PJQ72" s="253"/>
      <c r="PJR72" s="253"/>
      <c r="PJS72" s="253"/>
      <c r="PJT72" s="254"/>
      <c r="PJU72" s="253"/>
      <c r="PJV72" s="253"/>
      <c r="PJW72" s="253"/>
      <c r="PJX72" s="253"/>
      <c r="PJY72" s="253"/>
      <c r="PJZ72" s="254"/>
      <c r="PKA72" s="253"/>
      <c r="PKB72" s="253"/>
      <c r="PKC72" s="253"/>
      <c r="PKD72" s="253"/>
      <c r="PKE72" s="253"/>
      <c r="PKF72" s="254"/>
      <c r="PKG72" s="253"/>
      <c r="PKH72" s="253"/>
      <c r="PKI72" s="253"/>
      <c r="PKJ72" s="253"/>
      <c r="PKK72" s="253"/>
      <c r="PKL72" s="254"/>
      <c r="PKM72" s="253"/>
      <c r="PKN72" s="253"/>
      <c r="PKO72" s="253"/>
      <c r="PKP72" s="253"/>
      <c r="PKQ72" s="253"/>
      <c r="PKR72" s="254"/>
      <c r="PKS72" s="253"/>
      <c r="PKT72" s="253"/>
      <c r="PKU72" s="253"/>
      <c r="PKV72" s="253"/>
      <c r="PKW72" s="253"/>
      <c r="PKX72" s="254"/>
      <c r="PKY72" s="253"/>
      <c r="PKZ72" s="253"/>
      <c r="PLA72" s="253"/>
      <c r="PLB72" s="253"/>
      <c r="PLC72" s="253"/>
      <c r="PLD72" s="254"/>
      <c r="PLE72" s="253"/>
      <c r="PLF72" s="253"/>
      <c r="PLG72" s="253"/>
      <c r="PLH72" s="253"/>
      <c r="PLI72" s="253"/>
      <c r="PLJ72" s="254"/>
      <c r="PLK72" s="253"/>
      <c r="PLL72" s="253"/>
      <c r="PLM72" s="253"/>
      <c r="PLN72" s="253"/>
      <c r="PLO72" s="253"/>
      <c r="PLP72" s="254"/>
      <c r="PLQ72" s="253"/>
      <c r="PLR72" s="253"/>
      <c r="PLS72" s="253"/>
      <c r="PLT72" s="253"/>
      <c r="PLU72" s="253"/>
      <c r="PLV72" s="254"/>
      <c r="PLW72" s="253"/>
      <c r="PLX72" s="253"/>
      <c r="PLY72" s="253"/>
      <c r="PLZ72" s="253"/>
      <c r="PMA72" s="253"/>
      <c r="PMB72" s="254"/>
      <c r="PMC72" s="253"/>
      <c r="PMD72" s="253"/>
      <c r="PME72" s="253"/>
      <c r="PMF72" s="253"/>
      <c r="PMG72" s="253"/>
      <c r="PMH72" s="254"/>
      <c r="PMI72" s="253"/>
      <c r="PMJ72" s="253"/>
      <c r="PMK72" s="253"/>
      <c r="PML72" s="253"/>
      <c r="PMM72" s="253"/>
      <c r="PMN72" s="254"/>
      <c r="PMO72" s="253"/>
      <c r="PMP72" s="253"/>
      <c r="PMQ72" s="253"/>
      <c r="PMR72" s="253"/>
      <c r="PMS72" s="253"/>
      <c r="PMT72" s="254"/>
      <c r="PMU72" s="253"/>
      <c r="PMV72" s="253"/>
      <c r="PMW72" s="253"/>
      <c r="PMX72" s="253"/>
      <c r="PMY72" s="253"/>
      <c r="PMZ72" s="254"/>
      <c r="PNA72" s="253"/>
      <c r="PNB72" s="253"/>
      <c r="PNC72" s="253"/>
      <c r="PND72" s="253"/>
      <c r="PNE72" s="253"/>
      <c r="PNF72" s="254"/>
      <c r="PNG72" s="253"/>
      <c r="PNH72" s="253"/>
      <c r="PNI72" s="253"/>
      <c r="PNJ72" s="253"/>
      <c r="PNK72" s="253"/>
      <c r="PNL72" s="254"/>
      <c r="PNM72" s="253"/>
      <c r="PNN72" s="253"/>
      <c r="PNO72" s="253"/>
      <c r="PNP72" s="253"/>
      <c r="PNQ72" s="253"/>
      <c r="PNR72" s="254"/>
      <c r="PNS72" s="253"/>
      <c r="PNT72" s="253"/>
      <c r="PNU72" s="253"/>
      <c r="PNV72" s="253"/>
      <c r="PNW72" s="253"/>
      <c r="PNX72" s="254"/>
      <c r="PNY72" s="253"/>
      <c r="PNZ72" s="253"/>
      <c r="POA72" s="253"/>
      <c r="POB72" s="253"/>
      <c r="POC72" s="253"/>
      <c r="POD72" s="254"/>
      <c r="POE72" s="253"/>
      <c r="POF72" s="253"/>
      <c r="POG72" s="253"/>
      <c r="POH72" s="253"/>
      <c r="POI72" s="253"/>
      <c r="POJ72" s="254"/>
      <c r="POK72" s="253"/>
      <c r="POL72" s="253"/>
      <c r="POM72" s="253"/>
      <c r="PON72" s="253"/>
      <c r="POO72" s="253"/>
      <c r="POP72" s="254"/>
      <c r="POQ72" s="253"/>
      <c r="POR72" s="253"/>
      <c r="POS72" s="253"/>
      <c r="POT72" s="253"/>
      <c r="POU72" s="253"/>
      <c r="POV72" s="254"/>
      <c r="POW72" s="253"/>
      <c r="POX72" s="253"/>
      <c r="POY72" s="253"/>
      <c r="POZ72" s="253"/>
      <c r="PPA72" s="253"/>
      <c r="PPB72" s="254"/>
      <c r="PPC72" s="253"/>
      <c r="PPD72" s="253"/>
      <c r="PPE72" s="253"/>
      <c r="PPF72" s="253"/>
      <c r="PPG72" s="253"/>
      <c r="PPH72" s="254"/>
      <c r="PPI72" s="253"/>
      <c r="PPJ72" s="253"/>
      <c r="PPK72" s="253"/>
      <c r="PPL72" s="253"/>
      <c r="PPM72" s="253"/>
      <c r="PPN72" s="254"/>
      <c r="PPO72" s="253"/>
      <c r="PPP72" s="253"/>
      <c r="PPQ72" s="253"/>
      <c r="PPR72" s="253"/>
      <c r="PPS72" s="253"/>
      <c r="PPT72" s="254"/>
      <c r="PPU72" s="253"/>
      <c r="PPV72" s="253"/>
      <c r="PPW72" s="253"/>
      <c r="PPX72" s="253"/>
      <c r="PPY72" s="253"/>
      <c r="PPZ72" s="254"/>
      <c r="PQA72" s="253"/>
      <c r="PQB72" s="253"/>
      <c r="PQC72" s="253"/>
      <c r="PQD72" s="253"/>
      <c r="PQE72" s="253"/>
      <c r="PQF72" s="254"/>
      <c r="PQG72" s="253"/>
      <c r="PQH72" s="253"/>
      <c r="PQI72" s="253"/>
      <c r="PQJ72" s="253"/>
      <c r="PQK72" s="253"/>
      <c r="PQL72" s="254"/>
      <c r="PQM72" s="253"/>
      <c r="PQN72" s="253"/>
      <c r="PQO72" s="253"/>
      <c r="PQP72" s="253"/>
      <c r="PQQ72" s="253"/>
      <c r="PQR72" s="254"/>
      <c r="PQS72" s="253"/>
      <c r="PQT72" s="253"/>
      <c r="PQU72" s="253"/>
      <c r="PQV72" s="253"/>
      <c r="PQW72" s="253"/>
      <c r="PQX72" s="254"/>
      <c r="PQY72" s="253"/>
      <c r="PQZ72" s="253"/>
      <c r="PRA72" s="253"/>
      <c r="PRB72" s="253"/>
      <c r="PRC72" s="253"/>
      <c r="PRD72" s="254"/>
      <c r="PRE72" s="253"/>
      <c r="PRF72" s="253"/>
      <c r="PRG72" s="253"/>
      <c r="PRH72" s="253"/>
      <c r="PRI72" s="253"/>
      <c r="PRJ72" s="254"/>
      <c r="PRK72" s="253"/>
      <c r="PRL72" s="253"/>
      <c r="PRM72" s="253"/>
      <c r="PRN72" s="253"/>
      <c r="PRO72" s="253"/>
      <c r="PRP72" s="254"/>
      <c r="PRQ72" s="253"/>
      <c r="PRR72" s="253"/>
      <c r="PRS72" s="253"/>
      <c r="PRT72" s="253"/>
      <c r="PRU72" s="253"/>
      <c r="PRV72" s="254"/>
      <c r="PRW72" s="253"/>
      <c r="PRX72" s="253"/>
      <c r="PRY72" s="253"/>
      <c r="PRZ72" s="253"/>
      <c r="PSA72" s="253"/>
      <c r="PSB72" s="254"/>
      <c r="PSC72" s="253"/>
      <c r="PSD72" s="253"/>
      <c r="PSE72" s="253"/>
      <c r="PSF72" s="253"/>
      <c r="PSG72" s="253"/>
      <c r="PSH72" s="254"/>
      <c r="PSI72" s="253"/>
      <c r="PSJ72" s="253"/>
      <c r="PSK72" s="253"/>
      <c r="PSL72" s="253"/>
      <c r="PSM72" s="253"/>
      <c r="PSN72" s="254"/>
      <c r="PSO72" s="253"/>
      <c r="PSP72" s="253"/>
      <c r="PSQ72" s="253"/>
      <c r="PSR72" s="253"/>
      <c r="PSS72" s="253"/>
      <c r="PST72" s="254"/>
      <c r="PSU72" s="253"/>
      <c r="PSV72" s="253"/>
      <c r="PSW72" s="253"/>
      <c r="PSX72" s="253"/>
      <c r="PSY72" s="253"/>
      <c r="PSZ72" s="254"/>
      <c r="PTA72" s="253"/>
      <c r="PTB72" s="253"/>
      <c r="PTC72" s="253"/>
      <c r="PTD72" s="253"/>
      <c r="PTE72" s="253"/>
      <c r="PTF72" s="254"/>
      <c r="PTG72" s="253"/>
      <c r="PTH72" s="253"/>
      <c r="PTI72" s="253"/>
      <c r="PTJ72" s="253"/>
      <c r="PTK72" s="253"/>
      <c r="PTL72" s="254"/>
      <c r="PTM72" s="253"/>
      <c r="PTN72" s="253"/>
      <c r="PTO72" s="253"/>
      <c r="PTP72" s="253"/>
      <c r="PTQ72" s="253"/>
      <c r="PTR72" s="254"/>
      <c r="PTS72" s="253"/>
      <c r="PTT72" s="253"/>
      <c r="PTU72" s="253"/>
      <c r="PTV72" s="253"/>
      <c r="PTW72" s="253"/>
      <c r="PTX72" s="254"/>
      <c r="PTY72" s="253"/>
      <c r="PTZ72" s="253"/>
      <c r="PUA72" s="253"/>
      <c r="PUB72" s="253"/>
      <c r="PUC72" s="253"/>
      <c r="PUD72" s="254"/>
      <c r="PUE72" s="253"/>
      <c r="PUF72" s="253"/>
      <c r="PUG72" s="253"/>
      <c r="PUH72" s="253"/>
      <c r="PUI72" s="253"/>
      <c r="PUJ72" s="254"/>
      <c r="PUK72" s="253"/>
      <c r="PUL72" s="253"/>
      <c r="PUM72" s="253"/>
      <c r="PUN72" s="253"/>
      <c r="PUO72" s="253"/>
      <c r="PUP72" s="254"/>
      <c r="PUQ72" s="253"/>
      <c r="PUR72" s="253"/>
      <c r="PUS72" s="253"/>
      <c r="PUT72" s="253"/>
      <c r="PUU72" s="253"/>
      <c r="PUV72" s="254"/>
      <c r="PUW72" s="253"/>
      <c r="PUX72" s="253"/>
      <c r="PUY72" s="253"/>
      <c r="PUZ72" s="253"/>
      <c r="PVA72" s="253"/>
      <c r="PVB72" s="254"/>
      <c r="PVC72" s="253"/>
      <c r="PVD72" s="253"/>
      <c r="PVE72" s="253"/>
      <c r="PVF72" s="253"/>
      <c r="PVG72" s="253"/>
      <c r="PVH72" s="254"/>
      <c r="PVI72" s="253"/>
      <c r="PVJ72" s="253"/>
      <c r="PVK72" s="253"/>
      <c r="PVL72" s="253"/>
      <c r="PVM72" s="253"/>
      <c r="PVN72" s="254"/>
      <c r="PVO72" s="253"/>
      <c r="PVP72" s="253"/>
      <c r="PVQ72" s="253"/>
      <c r="PVR72" s="253"/>
      <c r="PVS72" s="253"/>
      <c r="PVT72" s="254"/>
      <c r="PVU72" s="253"/>
      <c r="PVV72" s="253"/>
      <c r="PVW72" s="253"/>
      <c r="PVX72" s="253"/>
      <c r="PVY72" s="253"/>
      <c r="PVZ72" s="254"/>
      <c r="PWA72" s="253"/>
      <c r="PWB72" s="253"/>
      <c r="PWC72" s="253"/>
      <c r="PWD72" s="253"/>
      <c r="PWE72" s="253"/>
      <c r="PWF72" s="254"/>
      <c r="PWG72" s="253"/>
      <c r="PWH72" s="253"/>
      <c r="PWI72" s="253"/>
      <c r="PWJ72" s="253"/>
      <c r="PWK72" s="253"/>
      <c r="PWL72" s="254"/>
      <c r="PWM72" s="253"/>
      <c r="PWN72" s="253"/>
      <c r="PWO72" s="253"/>
      <c r="PWP72" s="253"/>
      <c r="PWQ72" s="253"/>
      <c r="PWR72" s="254"/>
      <c r="PWS72" s="253"/>
      <c r="PWT72" s="253"/>
      <c r="PWU72" s="253"/>
      <c r="PWV72" s="253"/>
      <c r="PWW72" s="253"/>
      <c r="PWX72" s="254"/>
      <c r="PWY72" s="253"/>
      <c r="PWZ72" s="253"/>
      <c r="PXA72" s="253"/>
      <c r="PXB72" s="253"/>
      <c r="PXC72" s="253"/>
      <c r="PXD72" s="254"/>
      <c r="PXE72" s="253"/>
      <c r="PXF72" s="253"/>
      <c r="PXG72" s="253"/>
      <c r="PXH72" s="253"/>
      <c r="PXI72" s="253"/>
      <c r="PXJ72" s="254"/>
      <c r="PXK72" s="253"/>
      <c r="PXL72" s="253"/>
      <c r="PXM72" s="253"/>
      <c r="PXN72" s="253"/>
      <c r="PXO72" s="253"/>
      <c r="PXP72" s="254"/>
      <c r="PXQ72" s="253"/>
      <c r="PXR72" s="253"/>
      <c r="PXS72" s="253"/>
      <c r="PXT72" s="253"/>
      <c r="PXU72" s="253"/>
      <c r="PXV72" s="254"/>
      <c r="PXW72" s="253"/>
      <c r="PXX72" s="253"/>
      <c r="PXY72" s="253"/>
      <c r="PXZ72" s="253"/>
      <c r="PYA72" s="253"/>
      <c r="PYB72" s="254"/>
      <c r="PYC72" s="253"/>
      <c r="PYD72" s="253"/>
      <c r="PYE72" s="253"/>
      <c r="PYF72" s="253"/>
      <c r="PYG72" s="253"/>
      <c r="PYH72" s="254"/>
      <c r="PYI72" s="253"/>
      <c r="PYJ72" s="253"/>
      <c r="PYK72" s="253"/>
      <c r="PYL72" s="253"/>
      <c r="PYM72" s="253"/>
      <c r="PYN72" s="254"/>
      <c r="PYO72" s="253"/>
      <c r="PYP72" s="253"/>
      <c r="PYQ72" s="253"/>
      <c r="PYR72" s="253"/>
      <c r="PYS72" s="253"/>
      <c r="PYT72" s="254"/>
      <c r="PYU72" s="253"/>
      <c r="PYV72" s="253"/>
      <c r="PYW72" s="253"/>
      <c r="PYX72" s="253"/>
      <c r="PYY72" s="253"/>
      <c r="PYZ72" s="254"/>
      <c r="PZA72" s="253"/>
      <c r="PZB72" s="253"/>
      <c r="PZC72" s="253"/>
      <c r="PZD72" s="253"/>
      <c r="PZE72" s="253"/>
      <c r="PZF72" s="254"/>
      <c r="PZG72" s="253"/>
      <c r="PZH72" s="253"/>
      <c r="PZI72" s="253"/>
      <c r="PZJ72" s="253"/>
      <c r="PZK72" s="253"/>
      <c r="PZL72" s="254"/>
      <c r="PZM72" s="253"/>
      <c r="PZN72" s="253"/>
      <c r="PZO72" s="253"/>
      <c r="PZP72" s="253"/>
      <c r="PZQ72" s="253"/>
      <c r="PZR72" s="254"/>
      <c r="PZS72" s="253"/>
      <c r="PZT72" s="253"/>
      <c r="PZU72" s="253"/>
      <c r="PZV72" s="253"/>
      <c r="PZW72" s="253"/>
      <c r="PZX72" s="254"/>
      <c r="PZY72" s="253"/>
      <c r="PZZ72" s="253"/>
      <c r="QAA72" s="253"/>
      <c r="QAB72" s="253"/>
      <c r="QAC72" s="253"/>
      <c r="QAD72" s="254"/>
      <c r="QAE72" s="253"/>
      <c r="QAF72" s="253"/>
      <c r="QAG72" s="253"/>
      <c r="QAH72" s="253"/>
      <c r="QAI72" s="253"/>
      <c r="QAJ72" s="254"/>
      <c r="QAK72" s="253"/>
      <c r="QAL72" s="253"/>
      <c r="QAM72" s="253"/>
      <c r="QAN72" s="253"/>
      <c r="QAO72" s="253"/>
      <c r="QAP72" s="254"/>
      <c r="QAQ72" s="253"/>
      <c r="QAR72" s="253"/>
      <c r="QAS72" s="253"/>
      <c r="QAT72" s="253"/>
      <c r="QAU72" s="253"/>
      <c r="QAV72" s="254"/>
      <c r="QAW72" s="253"/>
      <c r="QAX72" s="253"/>
      <c r="QAY72" s="253"/>
      <c r="QAZ72" s="253"/>
      <c r="QBA72" s="253"/>
      <c r="QBB72" s="254"/>
      <c r="QBC72" s="253"/>
      <c r="QBD72" s="253"/>
      <c r="QBE72" s="253"/>
      <c r="QBF72" s="253"/>
      <c r="QBG72" s="253"/>
      <c r="QBH72" s="254"/>
      <c r="QBI72" s="253"/>
      <c r="QBJ72" s="253"/>
      <c r="QBK72" s="253"/>
      <c r="QBL72" s="253"/>
      <c r="QBM72" s="253"/>
      <c r="QBN72" s="254"/>
      <c r="QBO72" s="253"/>
      <c r="QBP72" s="253"/>
      <c r="QBQ72" s="253"/>
      <c r="QBR72" s="253"/>
      <c r="QBS72" s="253"/>
      <c r="QBT72" s="254"/>
      <c r="QBU72" s="253"/>
      <c r="QBV72" s="253"/>
      <c r="QBW72" s="253"/>
      <c r="QBX72" s="253"/>
      <c r="QBY72" s="253"/>
      <c r="QBZ72" s="254"/>
      <c r="QCA72" s="253"/>
      <c r="QCB72" s="253"/>
      <c r="QCC72" s="253"/>
      <c r="QCD72" s="253"/>
      <c r="QCE72" s="253"/>
      <c r="QCF72" s="254"/>
      <c r="QCG72" s="253"/>
      <c r="QCH72" s="253"/>
      <c r="QCI72" s="253"/>
      <c r="QCJ72" s="253"/>
      <c r="QCK72" s="253"/>
      <c r="QCL72" s="254"/>
      <c r="QCM72" s="253"/>
      <c r="QCN72" s="253"/>
      <c r="QCO72" s="253"/>
      <c r="QCP72" s="253"/>
      <c r="QCQ72" s="253"/>
      <c r="QCR72" s="254"/>
      <c r="QCS72" s="253"/>
      <c r="QCT72" s="253"/>
      <c r="QCU72" s="253"/>
      <c r="QCV72" s="253"/>
      <c r="QCW72" s="253"/>
      <c r="QCX72" s="254"/>
      <c r="QCY72" s="253"/>
      <c r="QCZ72" s="253"/>
      <c r="QDA72" s="253"/>
      <c r="QDB72" s="253"/>
      <c r="QDC72" s="253"/>
      <c r="QDD72" s="254"/>
      <c r="QDE72" s="253"/>
      <c r="QDF72" s="253"/>
      <c r="QDG72" s="253"/>
      <c r="QDH72" s="253"/>
      <c r="QDI72" s="253"/>
      <c r="QDJ72" s="254"/>
      <c r="QDK72" s="253"/>
      <c r="QDL72" s="253"/>
      <c r="QDM72" s="253"/>
      <c r="QDN72" s="253"/>
      <c r="QDO72" s="253"/>
      <c r="QDP72" s="254"/>
      <c r="QDQ72" s="253"/>
      <c r="QDR72" s="253"/>
      <c r="QDS72" s="253"/>
      <c r="QDT72" s="253"/>
      <c r="QDU72" s="253"/>
      <c r="QDV72" s="254"/>
      <c r="QDW72" s="253"/>
      <c r="QDX72" s="253"/>
      <c r="QDY72" s="253"/>
      <c r="QDZ72" s="253"/>
      <c r="QEA72" s="253"/>
      <c r="QEB72" s="254"/>
      <c r="QEC72" s="253"/>
      <c r="QED72" s="253"/>
      <c r="QEE72" s="253"/>
      <c r="QEF72" s="253"/>
      <c r="QEG72" s="253"/>
      <c r="QEH72" s="254"/>
      <c r="QEI72" s="253"/>
      <c r="QEJ72" s="253"/>
      <c r="QEK72" s="253"/>
      <c r="QEL72" s="253"/>
      <c r="QEM72" s="253"/>
      <c r="QEN72" s="254"/>
      <c r="QEO72" s="253"/>
      <c r="QEP72" s="253"/>
      <c r="QEQ72" s="253"/>
      <c r="QER72" s="253"/>
      <c r="QES72" s="253"/>
      <c r="QET72" s="254"/>
      <c r="QEU72" s="253"/>
      <c r="QEV72" s="253"/>
      <c r="QEW72" s="253"/>
      <c r="QEX72" s="253"/>
      <c r="QEY72" s="253"/>
      <c r="QEZ72" s="254"/>
      <c r="QFA72" s="253"/>
      <c r="QFB72" s="253"/>
      <c r="QFC72" s="253"/>
      <c r="QFD72" s="253"/>
      <c r="QFE72" s="253"/>
      <c r="QFF72" s="254"/>
      <c r="QFG72" s="253"/>
      <c r="QFH72" s="253"/>
      <c r="QFI72" s="253"/>
      <c r="QFJ72" s="253"/>
      <c r="QFK72" s="253"/>
      <c r="QFL72" s="254"/>
      <c r="QFM72" s="253"/>
      <c r="QFN72" s="253"/>
      <c r="QFO72" s="253"/>
      <c r="QFP72" s="253"/>
      <c r="QFQ72" s="253"/>
      <c r="QFR72" s="254"/>
      <c r="QFS72" s="253"/>
      <c r="QFT72" s="253"/>
      <c r="QFU72" s="253"/>
      <c r="QFV72" s="253"/>
      <c r="QFW72" s="253"/>
      <c r="QFX72" s="254"/>
      <c r="QFY72" s="253"/>
      <c r="QFZ72" s="253"/>
      <c r="QGA72" s="253"/>
      <c r="QGB72" s="253"/>
      <c r="QGC72" s="253"/>
      <c r="QGD72" s="254"/>
      <c r="QGE72" s="253"/>
      <c r="QGF72" s="253"/>
      <c r="QGG72" s="253"/>
      <c r="QGH72" s="253"/>
      <c r="QGI72" s="253"/>
      <c r="QGJ72" s="254"/>
      <c r="QGK72" s="253"/>
      <c r="QGL72" s="253"/>
      <c r="QGM72" s="253"/>
      <c r="QGN72" s="253"/>
      <c r="QGO72" s="253"/>
      <c r="QGP72" s="254"/>
      <c r="QGQ72" s="253"/>
      <c r="QGR72" s="253"/>
      <c r="QGS72" s="253"/>
      <c r="QGT72" s="253"/>
      <c r="QGU72" s="253"/>
      <c r="QGV72" s="254"/>
      <c r="QGW72" s="253"/>
      <c r="QGX72" s="253"/>
      <c r="QGY72" s="253"/>
      <c r="QGZ72" s="253"/>
      <c r="QHA72" s="253"/>
      <c r="QHB72" s="254"/>
      <c r="QHC72" s="253"/>
      <c r="QHD72" s="253"/>
      <c r="QHE72" s="253"/>
      <c r="QHF72" s="253"/>
      <c r="QHG72" s="253"/>
      <c r="QHH72" s="254"/>
      <c r="QHI72" s="253"/>
      <c r="QHJ72" s="253"/>
      <c r="QHK72" s="253"/>
      <c r="QHL72" s="253"/>
      <c r="QHM72" s="253"/>
      <c r="QHN72" s="254"/>
      <c r="QHO72" s="253"/>
      <c r="QHP72" s="253"/>
      <c r="QHQ72" s="253"/>
      <c r="QHR72" s="253"/>
      <c r="QHS72" s="253"/>
      <c r="QHT72" s="254"/>
      <c r="QHU72" s="253"/>
      <c r="QHV72" s="253"/>
      <c r="QHW72" s="253"/>
      <c r="QHX72" s="253"/>
      <c r="QHY72" s="253"/>
      <c r="QHZ72" s="254"/>
      <c r="QIA72" s="253"/>
      <c r="QIB72" s="253"/>
      <c r="QIC72" s="253"/>
      <c r="QID72" s="253"/>
      <c r="QIE72" s="253"/>
      <c r="QIF72" s="254"/>
      <c r="QIG72" s="253"/>
      <c r="QIH72" s="253"/>
      <c r="QII72" s="253"/>
      <c r="QIJ72" s="253"/>
      <c r="QIK72" s="253"/>
      <c r="QIL72" s="254"/>
      <c r="QIM72" s="253"/>
      <c r="QIN72" s="253"/>
      <c r="QIO72" s="253"/>
      <c r="QIP72" s="253"/>
      <c r="QIQ72" s="253"/>
      <c r="QIR72" s="254"/>
      <c r="QIS72" s="253"/>
      <c r="QIT72" s="253"/>
      <c r="QIU72" s="253"/>
      <c r="QIV72" s="253"/>
      <c r="QIW72" s="253"/>
      <c r="QIX72" s="254"/>
      <c r="QIY72" s="253"/>
      <c r="QIZ72" s="253"/>
      <c r="QJA72" s="253"/>
      <c r="QJB72" s="253"/>
      <c r="QJC72" s="253"/>
      <c r="QJD72" s="254"/>
      <c r="QJE72" s="253"/>
      <c r="QJF72" s="253"/>
      <c r="QJG72" s="253"/>
      <c r="QJH72" s="253"/>
      <c r="QJI72" s="253"/>
      <c r="QJJ72" s="254"/>
      <c r="QJK72" s="253"/>
      <c r="QJL72" s="253"/>
      <c r="QJM72" s="253"/>
      <c r="QJN72" s="253"/>
      <c r="QJO72" s="253"/>
      <c r="QJP72" s="254"/>
      <c r="QJQ72" s="253"/>
      <c r="QJR72" s="253"/>
      <c r="QJS72" s="253"/>
      <c r="QJT72" s="253"/>
      <c r="QJU72" s="253"/>
      <c r="QJV72" s="254"/>
      <c r="QJW72" s="253"/>
      <c r="QJX72" s="253"/>
      <c r="QJY72" s="253"/>
      <c r="QJZ72" s="253"/>
      <c r="QKA72" s="253"/>
      <c r="QKB72" s="254"/>
      <c r="QKC72" s="253"/>
      <c r="QKD72" s="253"/>
      <c r="QKE72" s="253"/>
      <c r="QKF72" s="253"/>
      <c r="QKG72" s="253"/>
      <c r="QKH72" s="254"/>
      <c r="QKI72" s="253"/>
      <c r="QKJ72" s="253"/>
      <c r="QKK72" s="253"/>
      <c r="QKL72" s="253"/>
      <c r="QKM72" s="253"/>
      <c r="QKN72" s="254"/>
      <c r="QKO72" s="253"/>
      <c r="QKP72" s="253"/>
      <c r="QKQ72" s="253"/>
      <c r="QKR72" s="253"/>
      <c r="QKS72" s="253"/>
      <c r="QKT72" s="254"/>
      <c r="QKU72" s="253"/>
      <c r="QKV72" s="253"/>
      <c r="QKW72" s="253"/>
      <c r="QKX72" s="253"/>
      <c r="QKY72" s="253"/>
      <c r="QKZ72" s="254"/>
      <c r="QLA72" s="253"/>
      <c r="QLB72" s="253"/>
      <c r="QLC72" s="253"/>
      <c r="QLD72" s="253"/>
      <c r="QLE72" s="253"/>
      <c r="QLF72" s="254"/>
      <c r="QLG72" s="253"/>
      <c r="QLH72" s="253"/>
      <c r="QLI72" s="253"/>
      <c r="QLJ72" s="253"/>
      <c r="QLK72" s="253"/>
      <c r="QLL72" s="254"/>
      <c r="QLM72" s="253"/>
      <c r="QLN72" s="253"/>
      <c r="QLO72" s="253"/>
      <c r="QLP72" s="253"/>
      <c r="QLQ72" s="253"/>
      <c r="QLR72" s="254"/>
      <c r="QLS72" s="253"/>
      <c r="QLT72" s="253"/>
      <c r="QLU72" s="253"/>
      <c r="QLV72" s="253"/>
      <c r="QLW72" s="253"/>
      <c r="QLX72" s="254"/>
      <c r="QLY72" s="253"/>
      <c r="QLZ72" s="253"/>
      <c r="QMA72" s="253"/>
      <c r="QMB72" s="253"/>
      <c r="QMC72" s="253"/>
      <c r="QMD72" s="254"/>
      <c r="QME72" s="253"/>
      <c r="QMF72" s="253"/>
      <c r="QMG72" s="253"/>
      <c r="QMH72" s="253"/>
      <c r="QMI72" s="253"/>
      <c r="QMJ72" s="254"/>
      <c r="QMK72" s="253"/>
      <c r="QML72" s="253"/>
      <c r="QMM72" s="253"/>
      <c r="QMN72" s="253"/>
      <c r="QMO72" s="253"/>
      <c r="QMP72" s="254"/>
      <c r="QMQ72" s="253"/>
      <c r="QMR72" s="253"/>
      <c r="QMS72" s="253"/>
      <c r="QMT72" s="253"/>
      <c r="QMU72" s="253"/>
      <c r="QMV72" s="254"/>
      <c r="QMW72" s="253"/>
      <c r="QMX72" s="253"/>
      <c r="QMY72" s="253"/>
      <c r="QMZ72" s="253"/>
      <c r="QNA72" s="253"/>
      <c r="QNB72" s="254"/>
      <c r="QNC72" s="253"/>
      <c r="QND72" s="253"/>
      <c r="QNE72" s="253"/>
      <c r="QNF72" s="253"/>
      <c r="QNG72" s="253"/>
      <c r="QNH72" s="254"/>
      <c r="QNI72" s="253"/>
      <c r="QNJ72" s="253"/>
      <c r="QNK72" s="253"/>
      <c r="QNL72" s="253"/>
      <c r="QNM72" s="253"/>
      <c r="QNN72" s="254"/>
      <c r="QNO72" s="253"/>
      <c r="QNP72" s="253"/>
      <c r="QNQ72" s="253"/>
      <c r="QNR72" s="253"/>
      <c r="QNS72" s="253"/>
      <c r="QNT72" s="254"/>
      <c r="QNU72" s="253"/>
      <c r="QNV72" s="253"/>
      <c r="QNW72" s="253"/>
      <c r="QNX72" s="253"/>
      <c r="QNY72" s="253"/>
      <c r="QNZ72" s="254"/>
      <c r="QOA72" s="253"/>
      <c r="QOB72" s="253"/>
      <c r="QOC72" s="253"/>
      <c r="QOD72" s="253"/>
      <c r="QOE72" s="253"/>
      <c r="QOF72" s="254"/>
      <c r="QOG72" s="253"/>
      <c r="QOH72" s="253"/>
      <c r="QOI72" s="253"/>
      <c r="QOJ72" s="253"/>
      <c r="QOK72" s="253"/>
      <c r="QOL72" s="254"/>
      <c r="QOM72" s="253"/>
      <c r="QON72" s="253"/>
      <c r="QOO72" s="253"/>
      <c r="QOP72" s="253"/>
      <c r="QOQ72" s="253"/>
      <c r="QOR72" s="254"/>
      <c r="QOS72" s="253"/>
      <c r="QOT72" s="253"/>
      <c r="QOU72" s="253"/>
      <c r="QOV72" s="253"/>
      <c r="QOW72" s="253"/>
      <c r="QOX72" s="254"/>
      <c r="QOY72" s="253"/>
      <c r="QOZ72" s="253"/>
      <c r="QPA72" s="253"/>
      <c r="QPB72" s="253"/>
      <c r="QPC72" s="253"/>
      <c r="QPD72" s="254"/>
      <c r="QPE72" s="253"/>
      <c r="QPF72" s="253"/>
      <c r="QPG72" s="253"/>
      <c r="QPH72" s="253"/>
      <c r="QPI72" s="253"/>
      <c r="QPJ72" s="254"/>
      <c r="QPK72" s="253"/>
      <c r="QPL72" s="253"/>
      <c r="QPM72" s="253"/>
      <c r="QPN72" s="253"/>
      <c r="QPO72" s="253"/>
      <c r="QPP72" s="254"/>
      <c r="QPQ72" s="253"/>
      <c r="QPR72" s="253"/>
      <c r="QPS72" s="253"/>
      <c r="QPT72" s="253"/>
      <c r="QPU72" s="253"/>
      <c r="QPV72" s="254"/>
      <c r="QPW72" s="253"/>
      <c r="QPX72" s="253"/>
      <c r="QPY72" s="253"/>
      <c r="QPZ72" s="253"/>
      <c r="QQA72" s="253"/>
      <c r="QQB72" s="254"/>
      <c r="QQC72" s="253"/>
      <c r="QQD72" s="253"/>
      <c r="QQE72" s="253"/>
      <c r="QQF72" s="253"/>
      <c r="QQG72" s="253"/>
      <c r="QQH72" s="254"/>
      <c r="QQI72" s="253"/>
      <c r="QQJ72" s="253"/>
      <c r="QQK72" s="253"/>
      <c r="QQL72" s="253"/>
      <c r="QQM72" s="253"/>
      <c r="QQN72" s="254"/>
      <c r="QQO72" s="253"/>
      <c r="QQP72" s="253"/>
      <c r="QQQ72" s="253"/>
      <c r="QQR72" s="253"/>
      <c r="QQS72" s="253"/>
      <c r="QQT72" s="254"/>
      <c r="QQU72" s="253"/>
      <c r="QQV72" s="253"/>
      <c r="QQW72" s="253"/>
      <c r="QQX72" s="253"/>
      <c r="QQY72" s="253"/>
      <c r="QQZ72" s="254"/>
      <c r="QRA72" s="253"/>
      <c r="QRB72" s="253"/>
      <c r="QRC72" s="253"/>
      <c r="QRD72" s="253"/>
      <c r="QRE72" s="253"/>
      <c r="QRF72" s="254"/>
      <c r="QRG72" s="253"/>
      <c r="QRH72" s="253"/>
      <c r="QRI72" s="253"/>
      <c r="QRJ72" s="253"/>
      <c r="QRK72" s="253"/>
      <c r="QRL72" s="254"/>
      <c r="QRM72" s="253"/>
      <c r="QRN72" s="253"/>
      <c r="QRO72" s="253"/>
      <c r="QRP72" s="253"/>
      <c r="QRQ72" s="253"/>
      <c r="QRR72" s="254"/>
      <c r="QRS72" s="253"/>
      <c r="QRT72" s="253"/>
      <c r="QRU72" s="253"/>
      <c r="QRV72" s="253"/>
      <c r="QRW72" s="253"/>
      <c r="QRX72" s="254"/>
      <c r="QRY72" s="253"/>
      <c r="QRZ72" s="253"/>
      <c r="QSA72" s="253"/>
      <c r="QSB72" s="253"/>
      <c r="QSC72" s="253"/>
      <c r="QSD72" s="254"/>
      <c r="QSE72" s="253"/>
      <c r="QSF72" s="253"/>
      <c r="QSG72" s="253"/>
      <c r="QSH72" s="253"/>
      <c r="QSI72" s="253"/>
      <c r="QSJ72" s="254"/>
      <c r="QSK72" s="253"/>
      <c r="QSL72" s="253"/>
      <c r="QSM72" s="253"/>
      <c r="QSN72" s="253"/>
      <c r="QSO72" s="253"/>
      <c r="QSP72" s="254"/>
      <c r="QSQ72" s="253"/>
      <c r="QSR72" s="253"/>
      <c r="QSS72" s="253"/>
      <c r="QST72" s="253"/>
      <c r="QSU72" s="253"/>
      <c r="QSV72" s="254"/>
      <c r="QSW72" s="253"/>
      <c r="QSX72" s="253"/>
      <c r="QSY72" s="253"/>
      <c r="QSZ72" s="253"/>
      <c r="QTA72" s="253"/>
      <c r="QTB72" s="254"/>
      <c r="QTC72" s="253"/>
      <c r="QTD72" s="253"/>
      <c r="QTE72" s="253"/>
      <c r="QTF72" s="253"/>
      <c r="QTG72" s="253"/>
      <c r="QTH72" s="254"/>
      <c r="QTI72" s="253"/>
      <c r="QTJ72" s="253"/>
      <c r="QTK72" s="253"/>
      <c r="QTL72" s="253"/>
      <c r="QTM72" s="253"/>
      <c r="QTN72" s="254"/>
      <c r="QTO72" s="253"/>
      <c r="QTP72" s="253"/>
      <c r="QTQ72" s="253"/>
      <c r="QTR72" s="253"/>
      <c r="QTS72" s="253"/>
      <c r="QTT72" s="254"/>
      <c r="QTU72" s="253"/>
      <c r="QTV72" s="253"/>
      <c r="QTW72" s="253"/>
      <c r="QTX72" s="253"/>
      <c r="QTY72" s="253"/>
      <c r="QTZ72" s="254"/>
      <c r="QUA72" s="253"/>
      <c r="QUB72" s="253"/>
      <c r="QUC72" s="253"/>
      <c r="QUD72" s="253"/>
      <c r="QUE72" s="253"/>
      <c r="QUF72" s="254"/>
      <c r="QUG72" s="253"/>
      <c r="QUH72" s="253"/>
      <c r="QUI72" s="253"/>
      <c r="QUJ72" s="253"/>
      <c r="QUK72" s="253"/>
      <c r="QUL72" s="254"/>
      <c r="QUM72" s="253"/>
      <c r="QUN72" s="253"/>
      <c r="QUO72" s="253"/>
      <c r="QUP72" s="253"/>
      <c r="QUQ72" s="253"/>
      <c r="QUR72" s="254"/>
      <c r="QUS72" s="253"/>
      <c r="QUT72" s="253"/>
      <c r="QUU72" s="253"/>
      <c r="QUV72" s="253"/>
      <c r="QUW72" s="253"/>
      <c r="QUX72" s="254"/>
      <c r="QUY72" s="253"/>
      <c r="QUZ72" s="253"/>
      <c r="QVA72" s="253"/>
      <c r="QVB72" s="253"/>
      <c r="QVC72" s="253"/>
      <c r="QVD72" s="254"/>
      <c r="QVE72" s="253"/>
      <c r="QVF72" s="253"/>
      <c r="QVG72" s="253"/>
      <c r="QVH72" s="253"/>
      <c r="QVI72" s="253"/>
      <c r="QVJ72" s="254"/>
      <c r="QVK72" s="253"/>
      <c r="QVL72" s="253"/>
      <c r="QVM72" s="253"/>
      <c r="QVN72" s="253"/>
      <c r="QVO72" s="253"/>
      <c r="QVP72" s="254"/>
      <c r="QVQ72" s="253"/>
      <c r="QVR72" s="253"/>
      <c r="QVS72" s="253"/>
      <c r="QVT72" s="253"/>
      <c r="QVU72" s="253"/>
      <c r="QVV72" s="254"/>
      <c r="QVW72" s="253"/>
      <c r="QVX72" s="253"/>
      <c r="QVY72" s="253"/>
      <c r="QVZ72" s="253"/>
      <c r="QWA72" s="253"/>
      <c r="QWB72" s="254"/>
      <c r="QWC72" s="253"/>
      <c r="QWD72" s="253"/>
      <c r="QWE72" s="253"/>
      <c r="QWF72" s="253"/>
      <c r="QWG72" s="253"/>
      <c r="QWH72" s="254"/>
      <c r="QWI72" s="253"/>
      <c r="QWJ72" s="253"/>
      <c r="QWK72" s="253"/>
      <c r="QWL72" s="253"/>
      <c r="QWM72" s="253"/>
      <c r="QWN72" s="254"/>
      <c r="QWO72" s="253"/>
      <c r="QWP72" s="253"/>
      <c r="QWQ72" s="253"/>
      <c r="QWR72" s="253"/>
      <c r="QWS72" s="253"/>
      <c r="QWT72" s="254"/>
      <c r="QWU72" s="253"/>
      <c r="QWV72" s="253"/>
      <c r="QWW72" s="253"/>
      <c r="QWX72" s="253"/>
      <c r="QWY72" s="253"/>
      <c r="QWZ72" s="254"/>
      <c r="QXA72" s="253"/>
      <c r="QXB72" s="253"/>
      <c r="QXC72" s="253"/>
      <c r="QXD72" s="253"/>
      <c r="QXE72" s="253"/>
      <c r="QXF72" s="254"/>
      <c r="QXG72" s="253"/>
      <c r="QXH72" s="253"/>
      <c r="QXI72" s="253"/>
      <c r="QXJ72" s="253"/>
      <c r="QXK72" s="253"/>
      <c r="QXL72" s="254"/>
      <c r="QXM72" s="253"/>
      <c r="QXN72" s="253"/>
      <c r="QXO72" s="253"/>
      <c r="QXP72" s="253"/>
      <c r="QXQ72" s="253"/>
      <c r="QXR72" s="254"/>
      <c r="QXS72" s="253"/>
      <c r="QXT72" s="253"/>
      <c r="QXU72" s="253"/>
      <c r="QXV72" s="253"/>
      <c r="QXW72" s="253"/>
      <c r="QXX72" s="254"/>
      <c r="QXY72" s="253"/>
      <c r="QXZ72" s="253"/>
      <c r="QYA72" s="253"/>
      <c r="QYB72" s="253"/>
      <c r="QYC72" s="253"/>
      <c r="QYD72" s="254"/>
      <c r="QYE72" s="253"/>
      <c r="QYF72" s="253"/>
      <c r="QYG72" s="253"/>
      <c r="QYH72" s="253"/>
      <c r="QYI72" s="253"/>
      <c r="QYJ72" s="254"/>
      <c r="QYK72" s="253"/>
      <c r="QYL72" s="253"/>
      <c r="QYM72" s="253"/>
      <c r="QYN72" s="253"/>
      <c r="QYO72" s="253"/>
      <c r="QYP72" s="254"/>
      <c r="QYQ72" s="253"/>
      <c r="QYR72" s="253"/>
      <c r="QYS72" s="253"/>
      <c r="QYT72" s="253"/>
      <c r="QYU72" s="253"/>
      <c r="QYV72" s="254"/>
      <c r="QYW72" s="253"/>
      <c r="QYX72" s="253"/>
      <c r="QYY72" s="253"/>
      <c r="QYZ72" s="253"/>
      <c r="QZA72" s="253"/>
      <c r="QZB72" s="254"/>
      <c r="QZC72" s="253"/>
      <c r="QZD72" s="253"/>
      <c r="QZE72" s="253"/>
      <c r="QZF72" s="253"/>
      <c r="QZG72" s="253"/>
      <c r="QZH72" s="254"/>
      <c r="QZI72" s="253"/>
      <c r="QZJ72" s="253"/>
      <c r="QZK72" s="253"/>
      <c r="QZL72" s="253"/>
      <c r="QZM72" s="253"/>
      <c r="QZN72" s="254"/>
      <c r="QZO72" s="253"/>
      <c r="QZP72" s="253"/>
      <c r="QZQ72" s="253"/>
      <c r="QZR72" s="253"/>
      <c r="QZS72" s="253"/>
      <c r="QZT72" s="254"/>
      <c r="QZU72" s="253"/>
      <c r="QZV72" s="253"/>
      <c r="QZW72" s="253"/>
      <c r="QZX72" s="253"/>
      <c r="QZY72" s="253"/>
      <c r="QZZ72" s="254"/>
      <c r="RAA72" s="253"/>
      <c r="RAB72" s="253"/>
      <c r="RAC72" s="253"/>
      <c r="RAD72" s="253"/>
      <c r="RAE72" s="253"/>
      <c r="RAF72" s="254"/>
      <c r="RAG72" s="253"/>
      <c r="RAH72" s="253"/>
      <c r="RAI72" s="253"/>
      <c r="RAJ72" s="253"/>
      <c r="RAK72" s="253"/>
      <c r="RAL72" s="254"/>
      <c r="RAM72" s="253"/>
      <c r="RAN72" s="253"/>
      <c r="RAO72" s="253"/>
      <c r="RAP72" s="253"/>
      <c r="RAQ72" s="253"/>
      <c r="RAR72" s="254"/>
      <c r="RAS72" s="253"/>
      <c r="RAT72" s="253"/>
      <c r="RAU72" s="253"/>
      <c r="RAV72" s="253"/>
      <c r="RAW72" s="253"/>
      <c r="RAX72" s="254"/>
      <c r="RAY72" s="253"/>
      <c r="RAZ72" s="253"/>
      <c r="RBA72" s="253"/>
      <c r="RBB72" s="253"/>
      <c r="RBC72" s="253"/>
      <c r="RBD72" s="254"/>
      <c r="RBE72" s="253"/>
      <c r="RBF72" s="253"/>
      <c r="RBG72" s="253"/>
      <c r="RBH72" s="253"/>
      <c r="RBI72" s="253"/>
      <c r="RBJ72" s="254"/>
      <c r="RBK72" s="253"/>
      <c r="RBL72" s="253"/>
      <c r="RBM72" s="253"/>
      <c r="RBN72" s="253"/>
      <c r="RBO72" s="253"/>
      <c r="RBP72" s="254"/>
      <c r="RBQ72" s="253"/>
      <c r="RBR72" s="253"/>
      <c r="RBS72" s="253"/>
      <c r="RBT72" s="253"/>
      <c r="RBU72" s="253"/>
      <c r="RBV72" s="254"/>
      <c r="RBW72" s="253"/>
      <c r="RBX72" s="253"/>
      <c r="RBY72" s="253"/>
      <c r="RBZ72" s="253"/>
      <c r="RCA72" s="253"/>
      <c r="RCB72" s="254"/>
      <c r="RCC72" s="253"/>
      <c r="RCD72" s="253"/>
      <c r="RCE72" s="253"/>
      <c r="RCF72" s="253"/>
      <c r="RCG72" s="253"/>
      <c r="RCH72" s="254"/>
      <c r="RCI72" s="253"/>
      <c r="RCJ72" s="253"/>
      <c r="RCK72" s="253"/>
      <c r="RCL72" s="253"/>
      <c r="RCM72" s="253"/>
      <c r="RCN72" s="254"/>
      <c r="RCO72" s="253"/>
      <c r="RCP72" s="253"/>
      <c r="RCQ72" s="253"/>
      <c r="RCR72" s="253"/>
      <c r="RCS72" s="253"/>
      <c r="RCT72" s="254"/>
      <c r="RCU72" s="253"/>
      <c r="RCV72" s="253"/>
      <c r="RCW72" s="253"/>
      <c r="RCX72" s="253"/>
      <c r="RCY72" s="253"/>
      <c r="RCZ72" s="254"/>
      <c r="RDA72" s="253"/>
      <c r="RDB72" s="253"/>
      <c r="RDC72" s="253"/>
      <c r="RDD72" s="253"/>
      <c r="RDE72" s="253"/>
      <c r="RDF72" s="254"/>
      <c r="RDG72" s="253"/>
      <c r="RDH72" s="253"/>
      <c r="RDI72" s="253"/>
      <c r="RDJ72" s="253"/>
      <c r="RDK72" s="253"/>
      <c r="RDL72" s="254"/>
      <c r="RDM72" s="253"/>
      <c r="RDN72" s="253"/>
      <c r="RDO72" s="253"/>
      <c r="RDP72" s="253"/>
      <c r="RDQ72" s="253"/>
      <c r="RDR72" s="254"/>
      <c r="RDS72" s="253"/>
      <c r="RDT72" s="253"/>
      <c r="RDU72" s="253"/>
      <c r="RDV72" s="253"/>
      <c r="RDW72" s="253"/>
      <c r="RDX72" s="254"/>
      <c r="RDY72" s="253"/>
      <c r="RDZ72" s="253"/>
      <c r="REA72" s="253"/>
      <c r="REB72" s="253"/>
      <c r="REC72" s="253"/>
      <c r="RED72" s="254"/>
      <c r="REE72" s="253"/>
      <c r="REF72" s="253"/>
      <c r="REG72" s="253"/>
      <c r="REH72" s="253"/>
      <c r="REI72" s="253"/>
      <c r="REJ72" s="254"/>
      <c r="REK72" s="253"/>
      <c r="REL72" s="253"/>
      <c r="REM72" s="253"/>
      <c r="REN72" s="253"/>
      <c r="REO72" s="253"/>
      <c r="REP72" s="254"/>
      <c r="REQ72" s="253"/>
      <c r="RER72" s="253"/>
      <c r="RES72" s="253"/>
      <c r="RET72" s="253"/>
      <c r="REU72" s="253"/>
      <c r="REV72" s="254"/>
      <c r="REW72" s="253"/>
      <c r="REX72" s="253"/>
      <c r="REY72" s="253"/>
      <c r="REZ72" s="253"/>
      <c r="RFA72" s="253"/>
      <c r="RFB72" s="254"/>
      <c r="RFC72" s="253"/>
      <c r="RFD72" s="253"/>
      <c r="RFE72" s="253"/>
      <c r="RFF72" s="253"/>
      <c r="RFG72" s="253"/>
      <c r="RFH72" s="254"/>
      <c r="RFI72" s="253"/>
      <c r="RFJ72" s="253"/>
      <c r="RFK72" s="253"/>
      <c r="RFL72" s="253"/>
      <c r="RFM72" s="253"/>
      <c r="RFN72" s="254"/>
      <c r="RFO72" s="253"/>
      <c r="RFP72" s="253"/>
      <c r="RFQ72" s="253"/>
      <c r="RFR72" s="253"/>
      <c r="RFS72" s="253"/>
      <c r="RFT72" s="254"/>
      <c r="RFU72" s="253"/>
      <c r="RFV72" s="253"/>
      <c r="RFW72" s="253"/>
      <c r="RFX72" s="253"/>
      <c r="RFY72" s="253"/>
      <c r="RFZ72" s="254"/>
      <c r="RGA72" s="253"/>
      <c r="RGB72" s="253"/>
      <c r="RGC72" s="253"/>
      <c r="RGD72" s="253"/>
      <c r="RGE72" s="253"/>
      <c r="RGF72" s="254"/>
      <c r="RGG72" s="253"/>
      <c r="RGH72" s="253"/>
      <c r="RGI72" s="253"/>
      <c r="RGJ72" s="253"/>
      <c r="RGK72" s="253"/>
      <c r="RGL72" s="254"/>
      <c r="RGM72" s="253"/>
      <c r="RGN72" s="253"/>
      <c r="RGO72" s="253"/>
      <c r="RGP72" s="253"/>
      <c r="RGQ72" s="253"/>
      <c r="RGR72" s="254"/>
      <c r="RGS72" s="253"/>
      <c r="RGT72" s="253"/>
      <c r="RGU72" s="253"/>
      <c r="RGV72" s="253"/>
      <c r="RGW72" s="253"/>
      <c r="RGX72" s="254"/>
      <c r="RGY72" s="253"/>
      <c r="RGZ72" s="253"/>
      <c r="RHA72" s="253"/>
      <c r="RHB72" s="253"/>
      <c r="RHC72" s="253"/>
      <c r="RHD72" s="254"/>
      <c r="RHE72" s="253"/>
      <c r="RHF72" s="253"/>
      <c r="RHG72" s="253"/>
      <c r="RHH72" s="253"/>
      <c r="RHI72" s="253"/>
      <c r="RHJ72" s="254"/>
      <c r="RHK72" s="253"/>
      <c r="RHL72" s="253"/>
      <c r="RHM72" s="253"/>
      <c r="RHN72" s="253"/>
      <c r="RHO72" s="253"/>
      <c r="RHP72" s="254"/>
      <c r="RHQ72" s="253"/>
      <c r="RHR72" s="253"/>
      <c r="RHS72" s="253"/>
      <c r="RHT72" s="253"/>
      <c r="RHU72" s="253"/>
      <c r="RHV72" s="254"/>
      <c r="RHW72" s="253"/>
      <c r="RHX72" s="253"/>
      <c r="RHY72" s="253"/>
      <c r="RHZ72" s="253"/>
      <c r="RIA72" s="253"/>
      <c r="RIB72" s="254"/>
      <c r="RIC72" s="253"/>
      <c r="RID72" s="253"/>
      <c r="RIE72" s="253"/>
      <c r="RIF72" s="253"/>
      <c r="RIG72" s="253"/>
      <c r="RIH72" s="254"/>
      <c r="RII72" s="253"/>
      <c r="RIJ72" s="253"/>
      <c r="RIK72" s="253"/>
      <c r="RIL72" s="253"/>
      <c r="RIM72" s="253"/>
      <c r="RIN72" s="254"/>
      <c r="RIO72" s="253"/>
      <c r="RIP72" s="253"/>
      <c r="RIQ72" s="253"/>
      <c r="RIR72" s="253"/>
      <c r="RIS72" s="253"/>
      <c r="RIT72" s="254"/>
      <c r="RIU72" s="253"/>
      <c r="RIV72" s="253"/>
      <c r="RIW72" s="253"/>
      <c r="RIX72" s="253"/>
      <c r="RIY72" s="253"/>
      <c r="RIZ72" s="254"/>
      <c r="RJA72" s="253"/>
      <c r="RJB72" s="253"/>
      <c r="RJC72" s="253"/>
      <c r="RJD72" s="253"/>
      <c r="RJE72" s="253"/>
      <c r="RJF72" s="254"/>
      <c r="RJG72" s="253"/>
      <c r="RJH72" s="253"/>
      <c r="RJI72" s="253"/>
      <c r="RJJ72" s="253"/>
      <c r="RJK72" s="253"/>
      <c r="RJL72" s="254"/>
      <c r="RJM72" s="253"/>
      <c r="RJN72" s="253"/>
      <c r="RJO72" s="253"/>
      <c r="RJP72" s="253"/>
      <c r="RJQ72" s="253"/>
      <c r="RJR72" s="254"/>
      <c r="RJS72" s="253"/>
      <c r="RJT72" s="253"/>
      <c r="RJU72" s="253"/>
      <c r="RJV72" s="253"/>
      <c r="RJW72" s="253"/>
      <c r="RJX72" s="254"/>
      <c r="RJY72" s="253"/>
      <c r="RJZ72" s="253"/>
      <c r="RKA72" s="253"/>
      <c r="RKB72" s="253"/>
      <c r="RKC72" s="253"/>
      <c r="RKD72" s="254"/>
      <c r="RKE72" s="253"/>
      <c r="RKF72" s="253"/>
      <c r="RKG72" s="253"/>
      <c r="RKH72" s="253"/>
      <c r="RKI72" s="253"/>
      <c r="RKJ72" s="254"/>
      <c r="RKK72" s="253"/>
      <c r="RKL72" s="253"/>
      <c r="RKM72" s="253"/>
      <c r="RKN72" s="253"/>
      <c r="RKO72" s="253"/>
      <c r="RKP72" s="254"/>
      <c r="RKQ72" s="253"/>
      <c r="RKR72" s="253"/>
      <c r="RKS72" s="253"/>
      <c r="RKT72" s="253"/>
      <c r="RKU72" s="253"/>
      <c r="RKV72" s="254"/>
      <c r="RKW72" s="253"/>
      <c r="RKX72" s="253"/>
      <c r="RKY72" s="253"/>
      <c r="RKZ72" s="253"/>
      <c r="RLA72" s="253"/>
      <c r="RLB72" s="254"/>
      <c r="RLC72" s="253"/>
      <c r="RLD72" s="253"/>
      <c r="RLE72" s="253"/>
      <c r="RLF72" s="253"/>
      <c r="RLG72" s="253"/>
      <c r="RLH72" s="254"/>
      <c r="RLI72" s="253"/>
      <c r="RLJ72" s="253"/>
      <c r="RLK72" s="253"/>
      <c r="RLL72" s="253"/>
      <c r="RLM72" s="253"/>
      <c r="RLN72" s="254"/>
      <c r="RLO72" s="253"/>
      <c r="RLP72" s="253"/>
      <c r="RLQ72" s="253"/>
      <c r="RLR72" s="253"/>
      <c r="RLS72" s="253"/>
      <c r="RLT72" s="254"/>
      <c r="RLU72" s="253"/>
      <c r="RLV72" s="253"/>
      <c r="RLW72" s="253"/>
      <c r="RLX72" s="253"/>
      <c r="RLY72" s="253"/>
      <c r="RLZ72" s="254"/>
      <c r="RMA72" s="253"/>
      <c r="RMB72" s="253"/>
      <c r="RMC72" s="253"/>
      <c r="RMD72" s="253"/>
      <c r="RME72" s="253"/>
      <c r="RMF72" s="254"/>
      <c r="RMG72" s="253"/>
      <c r="RMH72" s="253"/>
      <c r="RMI72" s="253"/>
      <c r="RMJ72" s="253"/>
      <c r="RMK72" s="253"/>
      <c r="RML72" s="254"/>
      <c r="RMM72" s="253"/>
      <c r="RMN72" s="253"/>
      <c r="RMO72" s="253"/>
      <c r="RMP72" s="253"/>
      <c r="RMQ72" s="253"/>
      <c r="RMR72" s="254"/>
      <c r="RMS72" s="253"/>
      <c r="RMT72" s="253"/>
      <c r="RMU72" s="253"/>
      <c r="RMV72" s="253"/>
      <c r="RMW72" s="253"/>
      <c r="RMX72" s="254"/>
      <c r="RMY72" s="253"/>
      <c r="RMZ72" s="253"/>
      <c r="RNA72" s="253"/>
      <c r="RNB72" s="253"/>
      <c r="RNC72" s="253"/>
      <c r="RND72" s="254"/>
      <c r="RNE72" s="253"/>
      <c r="RNF72" s="253"/>
      <c r="RNG72" s="253"/>
      <c r="RNH72" s="253"/>
      <c r="RNI72" s="253"/>
      <c r="RNJ72" s="254"/>
      <c r="RNK72" s="253"/>
      <c r="RNL72" s="253"/>
      <c r="RNM72" s="253"/>
      <c r="RNN72" s="253"/>
      <c r="RNO72" s="253"/>
      <c r="RNP72" s="254"/>
      <c r="RNQ72" s="253"/>
      <c r="RNR72" s="253"/>
      <c r="RNS72" s="253"/>
      <c r="RNT72" s="253"/>
      <c r="RNU72" s="253"/>
      <c r="RNV72" s="254"/>
      <c r="RNW72" s="253"/>
      <c r="RNX72" s="253"/>
      <c r="RNY72" s="253"/>
      <c r="RNZ72" s="253"/>
      <c r="ROA72" s="253"/>
      <c r="ROB72" s="254"/>
      <c r="ROC72" s="253"/>
      <c r="ROD72" s="253"/>
      <c r="ROE72" s="253"/>
      <c r="ROF72" s="253"/>
      <c r="ROG72" s="253"/>
      <c r="ROH72" s="254"/>
      <c r="ROI72" s="253"/>
      <c r="ROJ72" s="253"/>
      <c r="ROK72" s="253"/>
      <c r="ROL72" s="253"/>
      <c r="ROM72" s="253"/>
      <c r="RON72" s="254"/>
      <c r="ROO72" s="253"/>
      <c r="ROP72" s="253"/>
      <c r="ROQ72" s="253"/>
      <c r="ROR72" s="253"/>
      <c r="ROS72" s="253"/>
      <c r="ROT72" s="254"/>
      <c r="ROU72" s="253"/>
      <c r="ROV72" s="253"/>
      <c r="ROW72" s="253"/>
      <c r="ROX72" s="253"/>
      <c r="ROY72" s="253"/>
      <c r="ROZ72" s="254"/>
      <c r="RPA72" s="253"/>
      <c r="RPB72" s="253"/>
      <c r="RPC72" s="253"/>
      <c r="RPD72" s="253"/>
      <c r="RPE72" s="253"/>
      <c r="RPF72" s="254"/>
      <c r="RPG72" s="253"/>
      <c r="RPH72" s="253"/>
      <c r="RPI72" s="253"/>
      <c r="RPJ72" s="253"/>
      <c r="RPK72" s="253"/>
      <c r="RPL72" s="254"/>
      <c r="RPM72" s="253"/>
      <c r="RPN72" s="253"/>
      <c r="RPO72" s="253"/>
      <c r="RPP72" s="253"/>
      <c r="RPQ72" s="253"/>
      <c r="RPR72" s="254"/>
      <c r="RPS72" s="253"/>
      <c r="RPT72" s="253"/>
      <c r="RPU72" s="253"/>
      <c r="RPV72" s="253"/>
      <c r="RPW72" s="253"/>
      <c r="RPX72" s="254"/>
      <c r="RPY72" s="253"/>
      <c r="RPZ72" s="253"/>
      <c r="RQA72" s="253"/>
      <c r="RQB72" s="253"/>
      <c r="RQC72" s="253"/>
      <c r="RQD72" s="254"/>
      <c r="RQE72" s="253"/>
      <c r="RQF72" s="253"/>
      <c r="RQG72" s="253"/>
      <c r="RQH72" s="253"/>
      <c r="RQI72" s="253"/>
      <c r="RQJ72" s="254"/>
      <c r="RQK72" s="253"/>
      <c r="RQL72" s="253"/>
      <c r="RQM72" s="253"/>
      <c r="RQN72" s="253"/>
      <c r="RQO72" s="253"/>
      <c r="RQP72" s="254"/>
      <c r="RQQ72" s="253"/>
      <c r="RQR72" s="253"/>
      <c r="RQS72" s="253"/>
      <c r="RQT72" s="253"/>
      <c r="RQU72" s="253"/>
      <c r="RQV72" s="254"/>
      <c r="RQW72" s="253"/>
      <c r="RQX72" s="253"/>
      <c r="RQY72" s="253"/>
      <c r="RQZ72" s="253"/>
      <c r="RRA72" s="253"/>
      <c r="RRB72" s="254"/>
      <c r="RRC72" s="253"/>
      <c r="RRD72" s="253"/>
      <c r="RRE72" s="253"/>
      <c r="RRF72" s="253"/>
      <c r="RRG72" s="253"/>
      <c r="RRH72" s="254"/>
      <c r="RRI72" s="253"/>
      <c r="RRJ72" s="253"/>
      <c r="RRK72" s="253"/>
      <c r="RRL72" s="253"/>
      <c r="RRM72" s="253"/>
      <c r="RRN72" s="254"/>
      <c r="RRO72" s="253"/>
      <c r="RRP72" s="253"/>
      <c r="RRQ72" s="253"/>
      <c r="RRR72" s="253"/>
      <c r="RRS72" s="253"/>
      <c r="RRT72" s="254"/>
      <c r="RRU72" s="253"/>
      <c r="RRV72" s="253"/>
      <c r="RRW72" s="253"/>
      <c r="RRX72" s="253"/>
      <c r="RRY72" s="253"/>
      <c r="RRZ72" s="254"/>
      <c r="RSA72" s="253"/>
      <c r="RSB72" s="253"/>
      <c r="RSC72" s="253"/>
      <c r="RSD72" s="253"/>
      <c r="RSE72" s="253"/>
      <c r="RSF72" s="254"/>
      <c r="RSG72" s="253"/>
      <c r="RSH72" s="253"/>
      <c r="RSI72" s="253"/>
      <c r="RSJ72" s="253"/>
      <c r="RSK72" s="253"/>
      <c r="RSL72" s="254"/>
      <c r="RSM72" s="253"/>
      <c r="RSN72" s="253"/>
      <c r="RSO72" s="253"/>
      <c r="RSP72" s="253"/>
      <c r="RSQ72" s="253"/>
      <c r="RSR72" s="254"/>
      <c r="RSS72" s="253"/>
      <c r="RST72" s="253"/>
      <c r="RSU72" s="253"/>
      <c r="RSV72" s="253"/>
      <c r="RSW72" s="253"/>
      <c r="RSX72" s="254"/>
      <c r="RSY72" s="253"/>
      <c r="RSZ72" s="253"/>
      <c r="RTA72" s="253"/>
      <c r="RTB72" s="253"/>
      <c r="RTC72" s="253"/>
      <c r="RTD72" s="254"/>
      <c r="RTE72" s="253"/>
      <c r="RTF72" s="253"/>
      <c r="RTG72" s="253"/>
      <c r="RTH72" s="253"/>
      <c r="RTI72" s="253"/>
      <c r="RTJ72" s="254"/>
      <c r="RTK72" s="253"/>
      <c r="RTL72" s="253"/>
      <c r="RTM72" s="253"/>
      <c r="RTN72" s="253"/>
      <c r="RTO72" s="253"/>
      <c r="RTP72" s="254"/>
      <c r="RTQ72" s="253"/>
      <c r="RTR72" s="253"/>
      <c r="RTS72" s="253"/>
      <c r="RTT72" s="253"/>
      <c r="RTU72" s="253"/>
      <c r="RTV72" s="254"/>
      <c r="RTW72" s="253"/>
      <c r="RTX72" s="253"/>
      <c r="RTY72" s="253"/>
      <c r="RTZ72" s="253"/>
      <c r="RUA72" s="253"/>
      <c r="RUB72" s="254"/>
      <c r="RUC72" s="253"/>
      <c r="RUD72" s="253"/>
      <c r="RUE72" s="253"/>
      <c r="RUF72" s="253"/>
      <c r="RUG72" s="253"/>
      <c r="RUH72" s="254"/>
      <c r="RUI72" s="253"/>
      <c r="RUJ72" s="253"/>
      <c r="RUK72" s="253"/>
      <c r="RUL72" s="253"/>
      <c r="RUM72" s="253"/>
      <c r="RUN72" s="254"/>
      <c r="RUO72" s="253"/>
      <c r="RUP72" s="253"/>
      <c r="RUQ72" s="253"/>
      <c r="RUR72" s="253"/>
      <c r="RUS72" s="253"/>
      <c r="RUT72" s="254"/>
      <c r="RUU72" s="253"/>
      <c r="RUV72" s="253"/>
      <c r="RUW72" s="253"/>
      <c r="RUX72" s="253"/>
      <c r="RUY72" s="253"/>
      <c r="RUZ72" s="254"/>
      <c r="RVA72" s="253"/>
      <c r="RVB72" s="253"/>
      <c r="RVC72" s="253"/>
      <c r="RVD72" s="253"/>
      <c r="RVE72" s="253"/>
      <c r="RVF72" s="254"/>
      <c r="RVG72" s="253"/>
      <c r="RVH72" s="253"/>
      <c r="RVI72" s="253"/>
      <c r="RVJ72" s="253"/>
      <c r="RVK72" s="253"/>
      <c r="RVL72" s="254"/>
      <c r="RVM72" s="253"/>
      <c r="RVN72" s="253"/>
      <c r="RVO72" s="253"/>
      <c r="RVP72" s="253"/>
      <c r="RVQ72" s="253"/>
      <c r="RVR72" s="254"/>
      <c r="RVS72" s="253"/>
      <c r="RVT72" s="253"/>
      <c r="RVU72" s="253"/>
      <c r="RVV72" s="253"/>
      <c r="RVW72" s="253"/>
      <c r="RVX72" s="254"/>
      <c r="RVY72" s="253"/>
      <c r="RVZ72" s="253"/>
      <c r="RWA72" s="253"/>
      <c r="RWB72" s="253"/>
      <c r="RWC72" s="253"/>
      <c r="RWD72" s="254"/>
      <c r="RWE72" s="253"/>
      <c r="RWF72" s="253"/>
      <c r="RWG72" s="253"/>
      <c r="RWH72" s="253"/>
      <c r="RWI72" s="253"/>
      <c r="RWJ72" s="254"/>
      <c r="RWK72" s="253"/>
      <c r="RWL72" s="253"/>
      <c r="RWM72" s="253"/>
      <c r="RWN72" s="253"/>
      <c r="RWO72" s="253"/>
      <c r="RWP72" s="254"/>
      <c r="RWQ72" s="253"/>
      <c r="RWR72" s="253"/>
      <c r="RWS72" s="253"/>
      <c r="RWT72" s="253"/>
      <c r="RWU72" s="253"/>
      <c r="RWV72" s="254"/>
      <c r="RWW72" s="253"/>
      <c r="RWX72" s="253"/>
      <c r="RWY72" s="253"/>
      <c r="RWZ72" s="253"/>
      <c r="RXA72" s="253"/>
      <c r="RXB72" s="254"/>
      <c r="RXC72" s="253"/>
      <c r="RXD72" s="253"/>
      <c r="RXE72" s="253"/>
      <c r="RXF72" s="253"/>
      <c r="RXG72" s="253"/>
      <c r="RXH72" s="254"/>
      <c r="RXI72" s="253"/>
      <c r="RXJ72" s="253"/>
      <c r="RXK72" s="253"/>
      <c r="RXL72" s="253"/>
      <c r="RXM72" s="253"/>
      <c r="RXN72" s="254"/>
      <c r="RXO72" s="253"/>
      <c r="RXP72" s="253"/>
      <c r="RXQ72" s="253"/>
      <c r="RXR72" s="253"/>
      <c r="RXS72" s="253"/>
      <c r="RXT72" s="254"/>
      <c r="RXU72" s="253"/>
      <c r="RXV72" s="253"/>
      <c r="RXW72" s="253"/>
      <c r="RXX72" s="253"/>
      <c r="RXY72" s="253"/>
      <c r="RXZ72" s="254"/>
      <c r="RYA72" s="253"/>
      <c r="RYB72" s="253"/>
      <c r="RYC72" s="253"/>
      <c r="RYD72" s="253"/>
      <c r="RYE72" s="253"/>
      <c r="RYF72" s="254"/>
      <c r="RYG72" s="253"/>
      <c r="RYH72" s="253"/>
      <c r="RYI72" s="253"/>
      <c r="RYJ72" s="253"/>
      <c r="RYK72" s="253"/>
      <c r="RYL72" s="254"/>
      <c r="RYM72" s="253"/>
      <c r="RYN72" s="253"/>
      <c r="RYO72" s="253"/>
      <c r="RYP72" s="253"/>
      <c r="RYQ72" s="253"/>
      <c r="RYR72" s="254"/>
      <c r="RYS72" s="253"/>
      <c r="RYT72" s="253"/>
      <c r="RYU72" s="253"/>
      <c r="RYV72" s="253"/>
      <c r="RYW72" s="253"/>
      <c r="RYX72" s="254"/>
      <c r="RYY72" s="253"/>
      <c r="RYZ72" s="253"/>
      <c r="RZA72" s="253"/>
      <c r="RZB72" s="253"/>
      <c r="RZC72" s="253"/>
      <c r="RZD72" s="254"/>
      <c r="RZE72" s="253"/>
      <c r="RZF72" s="253"/>
      <c r="RZG72" s="253"/>
      <c r="RZH72" s="253"/>
      <c r="RZI72" s="253"/>
      <c r="RZJ72" s="254"/>
      <c r="RZK72" s="253"/>
      <c r="RZL72" s="253"/>
      <c r="RZM72" s="253"/>
      <c r="RZN72" s="253"/>
      <c r="RZO72" s="253"/>
      <c r="RZP72" s="254"/>
      <c r="RZQ72" s="253"/>
      <c r="RZR72" s="253"/>
      <c r="RZS72" s="253"/>
      <c r="RZT72" s="253"/>
      <c r="RZU72" s="253"/>
      <c r="RZV72" s="254"/>
      <c r="RZW72" s="253"/>
      <c r="RZX72" s="253"/>
      <c r="RZY72" s="253"/>
      <c r="RZZ72" s="253"/>
      <c r="SAA72" s="253"/>
      <c r="SAB72" s="254"/>
      <c r="SAC72" s="253"/>
      <c r="SAD72" s="253"/>
      <c r="SAE72" s="253"/>
      <c r="SAF72" s="253"/>
      <c r="SAG72" s="253"/>
      <c r="SAH72" s="254"/>
      <c r="SAI72" s="253"/>
      <c r="SAJ72" s="253"/>
      <c r="SAK72" s="253"/>
      <c r="SAL72" s="253"/>
      <c r="SAM72" s="253"/>
      <c r="SAN72" s="254"/>
      <c r="SAO72" s="253"/>
      <c r="SAP72" s="253"/>
      <c r="SAQ72" s="253"/>
      <c r="SAR72" s="253"/>
      <c r="SAS72" s="253"/>
      <c r="SAT72" s="254"/>
      <c r="SAU72" s="253"/>
      <c r="SAV72" s="253"/>
      <c r="SAW72" s="253"/>
      <c r="SAX72" s="253"/>
      <c r="SAY72" s="253"/>
      <c r="SAZ72" s="254"/>
      <c r="SBA72" s="253"/>
      <c r="SBB72" s="253"/>
      <c r="SBC72" s="253"/>
      <c r="SBD72" s="253"/>
      <c r="SBE72" s="253"/>
      <c r="SBF72" s="254"/>
      <c r="SBG72" s="253"/>
      <c r="SBH72" s="253"/>
      <c r="SBI72" s="253"/>
      <c r="SBJ72" s="253"/>
      <c r="SBK72" s="253"/>
      <c r="SBL72" s="254"/>
      <c r="SBM72" s="253"/>
      <c r="SBN72" s="253"/>
      <c r="SBO72" s="253"/>
      <c r="SBP72" s="253"/>
      <c r="SBQ72" s="253"/>
      <c r="SBR72" s="254"/>
      <c r="SBS72" s="253"/>
      <c r="SBT72" s="253"/>
      <c r="SBU72" s="253"/>
      <c r="SBV72" s="253"/>
      <c r="SBW72" s="253"/>
      <c r="SBX72" s="254"/>
      <c r="SBY72" s="253"/>
      <c r="SBZ72" s="253"/>
      <c r="SCA72" s="253"/>
      <c r="SCB72" s="253"/>
      <c r="SCC72" s="253"/>
      <c r="SCD72" s="254"/>
      <c r="SCE72" s="253"/>
      <c r="SCF72" s="253"/>
      <c r="SCG72" s="253"/>
      <c r="SCH72" s="253"/>
      <c r="SCI72" s="253"/>
      <c r="SCJ72" s="254"/>
      <c r="SCK72" s="253"/>
      <c r="SCL72" s="253"/>
      <c r="SCM72" s="253"/>
      <c r="SCN72" s="253"/>
      <c r="SCO72" s="253"/>
      <c r="SCP72" s="254"/>
      <c r="SCQ72" s="253"/>
      <c r="SCR72" s="253"/>
      <c r="SCS72" s="253"/>
      <c r="SCT72" s="253"/>
      <c r="SCU72" s="253"/>
      <c r="SCV72" s="254"/>
      <c r="SCW72" s="253"/>
      <c r="SCX72" s="253"/>
      <c r="SCY72" s="253"/>
      <c r="SCZ72" s="253"/>
      <c r="SDA72" s="253"/>
      <c r="SDB72" s="254"/>
      <c r="SDC72" s="253"/>
      <c r="SDD72" s="253"/>
      <c r="SDE72" s="253"/>
      <c r="SDF72" s="253"/>
      <c r="SDG72" s="253"/>
      <c r="SDH72" s="254"/>
      <c r="SDI72" s="253"/>
      <c r="SDJ72" s="253"/>
      <c r="SDK72" s="253"/>
      <c r="SDL72" s="253"/>
      <c r="SDM72" s="253"/>
      <c r="SDN72" s="254"/>
      <c r="SDO72" s="253"/>
      <c r="SDP72" s="253"/>
      <c r="SDQ72" s="253"/>
      <c r="SDR72" s="253"/>
      <c r="SDS72" s="253"/>
      <c r="SDT72" s="254"/>
      <c r="SDU72" s="253"/>
      <c r="SDV72" s="253"/>
      <c r="SDW72" s="253"/>
      <c r="SDX72" s="253"/>
      <c r="SDY72" s="253"/>
      <c r="SDZ72" s="254"/>
      <c r="SEA72" s="253"/>
      <c r="SEB72" s="253"/>
      <c r="SEC72" s="253"/>
      <c r="SED72" s="253"/>
      <c r="SEE72" s="253"/>
      <c r="SEF72" s="254"/>
      <c r="SEG72" s="253"/>
      <c r="SEH72" s="253"/>
      <c r="SEI72" s="253"/>
      <c r="SEJ72" s="253"/>
      <c r="SEK72" s="253"/>
      <c r="SEL72" s="254"/>
      <c r="SEM72" s="253"/>
      <c r="SEN72" s="253"/>
      <c r="SEO72" s="253"/>
      <c r="SEP72" s="253"/>
      <c r="SEQ72" s="253"/>
      <c r="SER72" s="254"/>
      <c r="SES72" s="253"/>
      <c r="SET72" s="253"/>
      <c r="SEU72" s="253"/>
      <c r="SEV72" s="253"/>
      <c r="SEW72" s="253"/>
      <c r="SEX72" s="254"/>
      <c r="SEY72" s="253"/>
      <c r="SEZ72" s="253"/>
      <c r="SFA72" s="253"/>
      <c r="SFB72" s="253"/>
      <c r="SFC72" s="253"/>
      <c r="SFD72" s="254"/>
      <c r="SFE72" s="253"/>
      <c r="SFF72" s="253"/>
      <c r="SFG72" s="253"/>
      <c r="SFH72" s="253"/>
      <c r="SFI72" s="253"/>
      <c r="SFJ72" s="254"/>
      <c r="SFK72" s="253"/>
      <c r="SFL72" s="253"/>
      <c r="SFM72" s="253"/>
      <c r="SFN72" s="253"/>
      <c r="SFO72" s="253"/>
      <c r="SFP72" s="254"/>
      <c r="SFQ72" s="253"/>
      <c r="SFR72" s="253"/>
      <c r="SFS72" s="253"/>
      <c r="SFT72" s="253"/>
      <c r="SFU72" s="253"/>
      <c r="SFV72" s="254"/>
      <c r="SFW72" s="253"/>
      <c r="SFX72" s="253"/>
      <c r="SFY72" s="253"/>
      <c r="SFZ72" s="253"/>
      <c r="SGA72" s="253"/>
      <c r="SGB72" s="254"/>
      <c r="SGC72" s="253"/>
      <c r="SGD72" s="253"/>
      <c r="SGE72" s="253"/>
      <c r="SGF72" s="253"/>
      <c r="SGG72" s="253"/>
      <c r="SGH72" s="254"/>
      <c r="SGI72" s="253"/>
      <c r="SGJ72" s="253"/>
      <c r="SGK72" s="253"/>
      <c r="SGL72" s="253"/>
      <c r="SGM72" s="253"/>
      <c r="SGN72" s="254"/>
      <c r="SGO72" s="253"/>
      <c r="SGP72" s="253"/>
      <c r="SGQ72" s="253"/>
      <c r="SGR72" s="253"/>
      <c r="SGS72" s="253"/>
      <c r="SGT72" s="254"/>
      <c r="SGU72" s="253"/>
      <c r="SGV72" s="253"/>
      <c r="SGW72" s="253"/>
      <c r="SGX72" s="253"/>
      <c r="SGY72" s="253"/>
      <c r="SGZ72" s="254"/>
      <c r="SHA72" s="253"/>
      <c r="SHB72" s="253"/>
      <c r="SHC72" s="253"/>
      <c r="SHD72" s="253"/>
      <c r="SHE72" s="253"/>
      <c r="SHF72" s="254"/>
      <c r="SHG72" s="253"/>
      <c r="SHH72" s="253"/>
      <c r="SHI72" s="253"/>
      <c r="SHJ72" s="253"/>
      <c r="SHK72" s="253"/>
      <c r="SHL72" s="254"/>
      <c r="SHM72" s="253"/>
      <c r="SHN72" s="253"/>
      <c r="SHO72" s="253"/>
      <c r="SHP72" s="253"/>
      <c r="SHQ72" s="253"/>
      <c r="SHR72" s="254"/>
      <c r="SHS72" s="253"/>
      <c r="SHT72" s="253"/>
      <c r="SHU72" s="253"/>
      <c r="SHV72" s="253"/>
      <c r="SHW72" s="253"/>
      <c r="SHX72" s="254"/>
      <c r="SHY72" s="253"/>
      <c r="SHZ72" s="253"/>
      <c r="SIA72" s="253"/>
      <c r="SIB72" s="253"/>
      <c r="SIC72" s="253"/>
      <c r="SID72" s="254"/>
      <c r="SIE72" s="253"/>
      <c r="SIF72" s="253"/>
      <c r="SIG72" s="253"/>
      <c r="SIH72" s="253"/>
      <c r="SII72" s="253"/>
      <c r="SIJ72" s="254"/>
      <c r="SIK72" s="253"/>
      <c r="SIL72" s="253"/>
      <c r="SIM72" s="253"/>
      <c r="SIN72" s="253"/>
      <c r="SIO72" s="253"/>
      <c r="SIP72" s="254"/>
      <c r="SIQ72" s="253"/>
      <c r="SIR72" s="253"/>
      <c r="SIS72" s="253"/>
      <c r="SIT72" s="253"/>
      <c r="SIU72" s="253"/>
      <c r="SIV72" s="254"/>
      <c r="SIW72" s="253"/>
      <c r="SIX72" s="253"/>
      <c r="SIY72" s="253"/>
      <c r="SIZ72" s="253"/>
      <c r="SJA72" s="253"/>
      <c r="SJB72" s="254"/>
      <c r="SJC72" s="253"/>
      <c r="SJD72" s="253"/>
      <c r="SJE72" s="253"/>
      <c r="SJF72" s="253"/>
      <c r="SJG72" s="253"/>
      <c r="SJH72" s="254"/>
      <c r="SJI72" s="253"/>
      <c r="SJJ72" s="253"/>
      <c r="SJK72" s="253"/>
      <c r="SJL72" s="253"/>
      <c r="SJM72" s="253"/>
      <c r="SJN72" s="254"/>
      <c r="SJO72" s="253"/>
      <c r="SJP72" s="253"/>
      <c r="SJQ72" s="253"/>
      <c r="SJR72" s="253"/>
      <c r="SJS72" s="253"/>
      <c r="SJT72" s="254"/>
      <c r="SJU72" s="253"/>
      <c r="SJV72" s="253"/>
      <c r="SJW72" s="253"/>
      <c r="SJX72" s="253"/>
      <c r="SJY72" s="253"/>
      <c r="SJZ72" s="254"/>
      <c r="SKA72" s="253"/>
      <c r="SKB72" s="253"/>
      <c r="SKC72" s="253"/>
      <c r="SKD72" s="253"/>
      <c r="SKE72" s="253"/>
      <c r="SKF72" s="254"/>
      <c r="SKG72" s="253"/>
      <c r="SKH72" s="253"/>
      <c r="SKI72" s="253"/>
      <c r="SKJ72" s="253"/>
      <c r="SKK72" s="253"/>
      <c r="SKL72" s="254"/>
      <c r="SKM72" s="253"/>
      <c r="SKN72" s="253"/>
      <c r="SKO72" s="253"/>
      <c r="SKP72" s="253"/>
      <c r="SKQ72" s="253"/>
      <c r="SKR72" s="254"/>
      <c r="SKS72" s="253"/>
      <c r="SKT72" s="253"/>
      <c r="SKU72" s="253"/>
      <c r="SKV72" s="253"/>
      <c r="SKW72" s="253"/>
      <c r="SKX72" s="254"/>
      <c r="SKY72" s="253"/>
      <c r="SKZ72" s="253"/>
      <c r="SLA72" s="253"/>
      <c r="SLB72" s="253"/>
      <c r="SLC72" s="253"/>
      <c r="SLD72" s="254"/>
      <c r="SLE72" s="253"/>
      <c r="SLF72" s="253"/>
      <c r="SLG72" s="253"/>
      <c r="SLH72" s="253"/>
      <c r="SLI72" s="253"/>
      <c r="SLJ72" s="254"/>
      <c r="SLK72" s="253"/>
      <c r="SLL72" s="253"/>
      <c r="SLM72" s="253"/>
      <c r="SLN72" s="253"/>
      <c r="SLO72" s="253"/>
      <c r="SLP72" s="254"/>
      <c r="SLQ72" s="253"/>
      <c r="SLR72" s="253"/>
      <c r="SLS72" s="253"/>
      <c r="SLT72" s="253"/>
      <c r="SLU72" s="253"/>
      <c r="SLV72" s="254"/>
      <c r="SLW72" s="253"/>
      <c r="SLX72" s="253"/>
      <c r="SLY72" s="253"/>
      <c r="SLZ72" s="253"/>
      <c r="SMA72" s="253"/>
      <c r="SMB72" s="254"/>
      <c r="SMC72" s="253"/>
      <c r="SMD72" s="253"/>
      <c r="SME72" s="253"/>
      <c r="SMF72" s="253"/>
      <c r="SMG72" s="253"/>
      <c r="SMH72" s="254"/>
      <c r="SMI72" s="253"/>
      <c r="SMJ72" s="253"/>
      <c r="SMK72" s="253"/>
      <c r="SML72" s="253"/>
      <c r="SMM72" s="253"/>
      <c r="SMN72" s="254"/>
      <c r="SMO72" s="253"/>
      <c r="SMP72" s="253"/>
      <c r="SMQ72" s="253"/>
      <c r="SMR72" s="253"/>
      <c r="SMS72" s="253"/>
      <c r="SMT72" s="254"/>
      <c r="SMU72" s="253"/>
      <c r="SMV72" s="253"/>
      <c r="SMW72" s="253"/>
      <c r="SMX72" s="253"/>
      <c r="SMY72" s="253"/>
      <c r="SMZ72" s="254"/>
      <c r="SNA72" s="253"/>
      <c r="SNB72" s="253"/>
      <c r="SNC72" s="253"/>
      <c r="SND72" s="253"/>
      <c r="SNE72" s="253"/>
      <c r="SNF72" s="254"/>
      <c r="SNG72" s="253"/>
      <c r="SNH72" s="253"/>
      <c r="SNI72" s="253"/>
      <c r="SNJ72" s="253"/>
      <c r="SNK72" s="253"/>
      <c r="SNL72" s="254"/>
      <c r="SNM72" s="253"/>
      <c r="SNN72" s="253"/>
      <c r="SNO72" s="253"/>
      <c r="SNP72" s="253"/>
      <c r="SNQ72" s="253"/>
      <c r="SNR72" s="254"/>
      <c r="SNS72" s="253"/>
      <c r="SNT72" s="253"/>
      <c r="SNU72" s="253"/>
      <c r="SNV72" s="253"/>
      <c r="SNW72" s="253"/>
      <c r="SNX72" s="254"/>
      <c r="SNY72" s="253"/>
      <c r="SNZ72" s="253"/>
      <c r="SOA72" s="253"/>
      <c r="SOB72" s="253"/>
      <c r="SOC72" s="253"/>
      <c r="SOD72" s="254"/>
      <c r="SOE72" s="253"/>
      <c r="SOF72" s="253"/>
      <c r="SOG72" s="253"/>
      <c r="SOH72" s="253"/>
      <c r="SOI72" s="253"/>
      <c r="SOJ72" s="254"/>
      <c r="SOK72" s="253"/>
      <c r="SOL72" s="253"/>
      <c r="SOM72" s="253"/>
      <c r="SON72" s="253"/>
      <c r="SOO72" s="253"/>
      <c r="SOP72" s="254"/>
      <c r="SOQ72" s="253"/>
      <c r="SOR72" s="253"/>
      <c r="SOS72" s="253"/>
      <c r="SOT72" s="253"/>
      <c r="SOU72" s="253"/>
      <c r="SOV72" s="254"/>
      <c r="SOW72" s="253"/>
      <c r="SOX72" s="253"/>
      <c r="SOY72" s="253"/>
      <c r="SOZ72" s="253"/>
      <c r="SPA72" s="253"/>
      <c r="SPB72" s="254"/>
      <c r="SPC72" s="253"/>
      <c r="SPD72" s="253"/>
      <c r="SPE72" s="253"/>
      <c r="SPF72" s="253"/>
      <c r="SPG72" s="253"/>
      <c r="SPH72" s="254"/>
      <c r="SPI72" s="253"/>
      <c r="SPJ72" s="253"/>
      <c r="SPK72" s="253"/>
      <c r="SPL72" s="253"/>
      <c r="SPM72" s="253"/>
      <c r="SPN72" s="254"/>
      <c r="SPO72" s="253"/>
      <c r="SPP72" s="253"/>
      <c r="SPQ72" s="253"/>
      <c r="SPR72" s="253"/>
      <c r="SPS72" s="253"/>
      <c r="SPT72" s="254"/>
      <c r="SPU72" s="253"/>
      <c r="SPV72" s="253"/>
      <c r="SPW72" s="253"/>
      <c r="SPX72" s="253"/>
      <c r="SPY72" s="253"/>
      <c r="SPZ72" s="254"/>
      <c r="SQA72" s="253"/>
      <c r="SQB72" s="253"/>
      <c r="SQC72" s="253"/>
      <c r="SQD72" s="253"/>
      <c r="SQE72" s="253"/>
      <c r="SQF72" s="254"/>
      <c r="SQG72" s="253"/>
      <c r="SQH72" s="253"/>
      <c r="SQI72" s="253"/>
      <c r="SQJ72" s="253"/>
      <c r="SQK72" s="253"/>
      <c r="SQL72" s="254"/>
      <c r="SQM72" s="253"/>
      <c r="SQN72" s="253"/>
      <c r="SQO72" s="253"/>
      <c r="SQP72" s="253"/>
      <c r="SQQ72" s="253"/>
      <c r="SQR72" s="254"/>
      <c r="SQS72" s="253"/>
      <c r="SQT72" s="253"/>
      <c r="SQU72" s="253"/>
      <c r="SQV72" s="253"/>
      <c r="SQW72" s="253"/>
      <c r="SQX72" s="254"/>
      <c r="SQY72" s="253"/>
      <c r="SQZ72" s="253"/>
      <c r="SRA72" s="253"/>
      <c r="SRB72" s="253"/>
      <c r="SRC72" s="253"/>
      <c r="SRD72" s="254"/>
      <c r="SRE72" s="253"/>
      <c r="SRF72" s="253"/>
      <c r="SRG72" s="253"/>
      <c r="SRH72" s="253"/>
      <c r="SRI72" s="253"/>
      <c r="SRJ72" s="254"/>
      <c r="SRK72" s="253"/>
      <c r="SRL72" s="253"/>
      <c r="SRM72" s="253"/>
      <c r="SRN72" s="253"/>
      <c r="SRO72" s="253"/>
      <c r="SRP72" s="254"/>
      <c r="SRQ72" s="253"/>
      <c r="SRR72" s="253"/>
      <c r="SRS72" s="253"/>
      <c r="SRT72" s="253"/>
      <c r="SRU72" s="253"/>
      <c r="SRV72" s="254"/>
      <c r="SRW72" s="253"/>
      <c r="SRX72" s="253"/>
      <c r="SRY72" s="253"/>
      <c r="SRZ72" s="253"/>
      <c r="SSA72" s="253"/>
      <c r="SSB72" s="254"/>
      <c r="SSC72" s="253"/>
      <c r="SSD72" s="253"/>
      <c r="SSE72" s="253"/>
      <c r="SSF72" s="253"/>
      <c r="SSG72" s="253"/>
      <c r="SSH72" s="254"/>
      <c r="SSI72" s="253"/>
      <c r="SSJ72" s="253"/>
      <c r="SSK72" s="253"/>
      <c r="SSL72" s="253"/>
      <c r="SSM72" s="253"/>
      <c r="SSN72" s="254"/>
      <c r="SSO72" s="253"/>
      <c r="SSP72" s="253"/>
      <c r="SSQ72" s="253"/>
      <c r="SSR72" s="253"/>
      <c r="SSS72" s="253"/>
      <c r="SST72" s="254"/>
      <c r="SSU72" s="253"/>
      <c r="SSV72" s="253"/>
      <c r="SSW72" s="253"/>
      <c r="SSX72" s="253"/>
      <c r="SSY72" s="253"/>
      <c r="SSZ72" s="254"/>
      <c r="STA72" s="253"/>
      <c r="STB72" s="253"/>
      <c r="STC72" s="253"/>
      <c r="STD72" s="253"/>
      <c r="STE72" s="253"/>
      <c r="STF72" s="254"/>
      <c r="STG72" s="253"/>
      <c r="STH72" s="253"/>
      <c r="STI72" s="253"/>
      <c r="STJ72" s="253"/>
      <c r="STK72" s="253"/>
      <c r="STL72" s="254"/>
      <c r="STM72" s="253"/>
      <c r="STN72" s="253"/>
      <c r="STO72" s="253"/>
      <c r="STP72" s="253"/>
      <c r="STQ72" s="253"/>
      <c r="STR72" s="254"/>
      <c r="STS72" s="253"/>
      <c r="STT72" s="253"/>
      <c r="STU72" s="253"/>
      <c r="STV72" s="253"/>
      <c r="STW72" s="253"/>
      <c r="STX72" s="254"/>
      <c r="STY72" s="253"/>
      <c r="STZ72" s="253"/>
      <c r="SUA72" s="253"/>
      <c r="SUB72" s="253"/>
      <c r="SUC72" s="253"/>
      <c r="SUD72" s="254"/>
      <c r="SUE72" s="253"/>
      <c r="SUF72" s="253"/>
      <c r="SUG72" s="253"/>
      <c r="SUH72" s="253"/>
      <c r="SUI72" s="253"/>
      <c r="SUJ72" s="254"/>
      <c r="SUK72" s="253"/>
      <c r="SUL72" s="253"/>
      <c r="SUM72" s="253"/>
      <c r="SUN72" s="253"/>
      <c r="SUO72" s="253"/>
      <c r="SUP72" s="254"/>
      <c r="SUQ72" s="253"/>
      <c r="SUR72" s="253"/>
      <c r="SUS72" s="253"/>
      <c r="SUT72" s="253"/>
      <c r="SUU72" s="253"/>
      <c r="SUV72" s="254"/>
      <c r="SUW72" s="253"/>
      <c r="SUX72" s="253"/>
      <c r="SUY72" s="253"/>
      <c r="SUZ72" s="253"/>
      <c r="SVA72" s="253"/>
      <c r="SVB72" s="254"/>
      <c r="SVC72" s="253"/>
      <c r="SVD72" s="253"/>
      <c r="SVE72" s="253"/>
      <c r="SVF72" s="253"/>
      <c r="SVG72" s="253"/>
      <c r="SVH72" s="254"/>
      <c r="SVI72" s="253"/>
      <c r="SVJ72" s="253"/>
      <c r="SVK72" s="253"/>
      <c r="SVL72" s="253"/>
      <c r="SVM72" s="253"/>
      <c r="SVN72" s="254"/>
      <c r="SVO72" s="253"/>
      <c r="SVP72" s="253"/>
      <c r="SVQ72" s="253"/>
      <c r="SVR72" s="253"/>
      <c r="SVS72" s="253"/>
      <c r="SVT72" s="254"/>
      <c r="SVU72" s="253"/>
      <c r="SVV72" s="253"/>
      <c r="SVW72" s="253"/>
      <c r="SVX72" s="253"/>
      <c r="SVY72" s="253"/>
      <c r="SVZ72" s="254"/>
      <c r="SWA72" s="253"/>
      <c r="SWB72" s="253"/>
      <c r="SWC72" s="253"/>
      <c r="SWD72" s="253"/>
      <c r="SWE72" s="253"/>
      <c r="SWF72" s="254"/>
      <c r="SWG72" s="253"/>
      <c r="SWH72" s="253"/>
      <c r="SWI72" s="253"/>
      <c r="SWJ72" s="253"/>
      <c r="SWK72" s="253"/>
      <c r="SWL72" s="254"/>
      <c r="SWM72" s="253"/>
      <c r="SWN72" s="253"/>
      <c r="SWO72" s="253"/>
      <c r="SWP72" s="253"/>
      <c r="SWQ72" s="253"/>
      <c r="SWR72" s="254"/>
      <c r="SWS72" s="253"/>
      <c r="SWT72" s="253"/>
      <c r="SWU72" s="253"/>
      <c r="SWV72" s="253"/>
      <c r="SWW72" s="253"/>
      <c r="SWX72" s="254"/>
      <c r="SWY72" s="253"/>
      <c r="SWZ72" s="253"/>
      <c r="SXA72" s="253"/>
      <c r="SXB72" s="253"/>
      <c r="SXC72" s="253"/>
      <c r="SXD72" s="254"/>
      <c r="SXE72" s="253"/>
      <c r="SXF72" s="253"/>
      <c r="SXG72" s="253"/>
      <c r="SXH72" s="253"/>
      <c r="SXI72" s="253"/>
      <c r="SXJ72" s="254"/>
      <c r="SXK72" s="253"/>
      <c r="SXL72" s="253"/>
      <c r="SXM72" s="253"/>
      <c r="SXN72" s="253"/>
      <c r="SXO72" s="253"/>
      <c r="SXP72" s="254"/>
      <c r="SXQ72" s="253"/>
      <c r="SXR72" s="253"/>
      <c r="SXS72" s="253"/>
      <c r="SXT72" s="253"/>
      <c r="SXU72" s="253"/>
      <c r="SXV72" s="254"/>
      <c r="SXW72" s="253"/>
      <c r="SXX72" s="253"/>
      <c r="SXY72" s="253"/>
      <c r="SXZ72" s="253"/>
      <c r="SYA72" s="253"/>
      <c r="SYB72" s="254"/>
      <c r="SYC72" s="253"/>
      <c r="SYD72" s="253"/>
      <c r="SYE72" s="253"/>
      <c r="SYF72" s="253"/>
      <c r="SYG72" s="253"/>
      <c r="SYH72" s="254"/>
      <c r="SYI72" s="253"/>
      <c r="SYJ72" s="253"/>
      <c r="SYK72" s="253"/>
      <c r="SYL72" s="253"/>
      <c r="SYM72" s="253"/>
      <c r="SYN72" s="254"/>
      <c r="SYO72" s="253"/>
      <c r="SYP72" s="253"/>
      <c r="SYQ72" s="253"/>
      <c r="SYR72" s="253"/>
      <c r="SYS72" s="253"/>
      <c r="SYT72" s="254"/>
      <c r="SYU72" s="253"/>
      <c r="SYV72" s="253"/>
      <c r="SYW72" s="253"/>
      <c r="SYX72" s="253"/>
      <c r="SYY72" s="253"/>
      <c r="SYZ72" s="254"/>
      <c r="SZA72" s="253"/>
      <c r="SZB72" s="253"/>
      <c r="SZC72" s="253"/>
      <c r="SZD72" s="253"/>
      <c r="SZE72" s="253"/>
      <c r="SZF72" s="254"/>
      <c r="SZG72" s="253"/>
      <c r="SZH72" s="253"/>
      <c r="SZI72" s="253"/>
      <c r="SZJ72" s="253"/>
      <c r="SZK72" s="253"/>
      <c r="SZL72" s="254"/>
      <c r="SZM72" s="253"/>
      <c r="SZN72" s="253"/>
      <c r="SZO72" s="253"/>
      <c r="SZP72" s="253"/>
      <c r="SZQ72" s="253"/>
      <c r="SZR72" s="254"/>
      <c r="SZS72" s="253"/>
      <c r="SZT72" s="253"/>
      <c r="SZU72" s="253"/>
      <c r="SZV72" s="253"/>
      <c r="SZW72" s="253"/>
      <c r="SZX72" s="254"/>
      <c r="SZY72" s="253"/>
      <c r="SZZ72" s="253"/>
      <c r="TAA72" s="253"/>
      <c r="TAB72" s="253"/>
      <c r="TAC72" s="253"/>
      <c r="TAD72" s="254"/>
      <c r="TAE72" s="253"/>
      <c r="TAF72" s="253"/>
      <c r="TAG72" s="253"/>
      <c r="TAH72" s="253"/>
      <c r="TAI72" s="253"/>
      <c r="TAJ72" s="254"/>
      <c r="TAK72" s="253"/>
      <c r="TAL72" s="253"/>
      <c r="TAM72" s="253"/>
      <c r="TAN72" s="253"/>
      <c r="TAO72" s="253"/>
      <c r="TAP72" s="254"/>
      <c r="TAQ72" s="253"/>
      <c r="TAR72" s="253"/>
      <c r="TAS72" s="253"/>
      <c r="TAT72" s="253"/>
      <c r="TAU72" s="253"/>
      <c r="TAV72" s="254"/>
      <c r="TAW72" s="253"/>
      <c r="TAX72" s="253"/>
      <c r="TAY72" s="253"/>
      <c r="TAZ72" s="253"/>
      <c r="TBA72" s="253"/>
      <c r="TBB72" s="254"/>
      <c r="TBC72" s="253"/>
      <c r="TBD72" s="253"/>
      <c r="TBE72" s="253"/>
      <c r="TBF72" s="253"/>
      <c r="TBG72" s="253"/>
      <c r="TBH72" s="254"/>
      <c r="TBI72" s="253"/>
      <c r="TBJ72" s="253"/>
      <c r="TBK72" s="253"/>
      <c r="TBL72" s="253"/>
      <c r="TBM72" s="253"/>
      <c r="TBN72" s="254"/>
      <c r="TBO72" s="253"/>
      <c r="TBP72" s="253"/>
      <c r="TBQ72" s="253"/>
      <c r="TBR72" s="253"/>
      <c r="TBS72" s="253"/>
      <c r="TBT72" s="254"/>
      <c r="TBU72" s="253"/>
      <c r="TBV72" s="253"/>
      <c r="TBW72" s="253"/>
      <c r="TBX72" s="253"/>
      <c r="TBY72" s="253"/>
      <c r="TBZ72" s="254"/>
      <c r="TCA72" s="253"/>
      <c r="TCB72" s="253"/>
      <c r="TCC72" s="253"/>
      <c r="TCD72" s="253"/>
      <c r="TCE72" s="253"/>
      <c r="TCF72" s="254"/>
      <c r="TCG72" s="253"/>
      <c r="TCH72" s="253"/>
      <c r="TCI72" s="253"/>
      <c r="TCJ72" s="253"/>
      <c r="TCK72" s="253"/>
      <c r="TCL72" s="254"/>
      <c r="TCM72" s="253"/>
      <c r="TCN72" s="253"/>
      <c r="TCO72" s="253"/>
      <c r="TCP72" s="253"/>
      <c r="TCQ72" s="253"/>
      <c r="TCR72" s="254"/>
      <c r="TCS72" s="253"/>
      <c r="TCT72" s="253"/>
      <c r="TCU72" s="253"/>
      <c r="TCV72" s="253"/>
      <c r="TCW72" s="253"/>
      <c r="TCX72" s="254"/>
      <c r="TCY72" s="253"/>
      <c r="TCZ72" s="253"/>
      <c r="TDA72" s="253"/>
      <c r="TDB72" s="253"/>
      <c r="TDC72" s="253"/>
      <c r="TDD72" s="254"/>
      <c r="TDE72" s="253"/>
      <c r="TDF72" s="253"/>
      <c r="TDG72" s="253"/>
      <c r="TDH72" s="253"/>
      <c r="TDI72" s="253"/>
      <c r="TDJ72" s="254"/>
      <c r="TDK72" s="253"/>
      <c r="TDL72" s="253"/>
      <c r="TDM72" s="253"/>
      <c r="TDN72" s="253"/>
      <c r="TDO72" s="253"/>
      <c r="TDP72" s="254"/>
      <c r="TDQ72" s="253"/>
      <c r="TDR72" s="253"/>
      <c r="TDS72" s="253"/>
      <c r="TDT72" s="253"/>
      <c r="TDU72" s="253"/>
      <c r="TDV72" s="254"/>
      <c r="TDW72" s="253"/>
      <c r="TDX72" s="253"/>
      <c r="TDY72" s="253"/>
      <c r="TDZ72" s="253"/>
      <c r="TEA72" s="253"/>
      <c r="TEB72" s="254"/>
      <c r="TEC72" s="253"/>
      <c r="TED72" s="253"/>
      <c r="TEE72" s="253"/>
      <c r="TEF72" s="253"/>
      <c r="TEG72" s="253"/>
      <c r="TEH72" s="254"/>
      <c r="TEI72" s="253"/>
      <c r="TEJ72" s="253"/>
      <c r="TEK72" s="253"/>
      <c r="TEL72" s="253"/>
      <c r="TEM72" s="253"/>
      <c r="TEN72" s="254"/>
      <c r="TEO72" s="253"/>
      <c r="TEP72" s="253"/>
      <c r="TEQ72" s="253"/>
      <c r="TER72" s="253"/>
      <c r="TES72" s="253"/>
      <c r="TET72" s="254"/>
      <c r="TEU72" s="253"/>
      <c r="TEV72" s="253"/>
      <c r="TEW72" s="253"/>
      <c r="TEX72" s="253"/>
      <c r="TEY72" s="253"/>
      <c r="TEZ72" s="254"/>
      <c r="TFA72" s="253"/>
      <c r="TFB72" s="253"/>
      <c r="TFC72" s="253"/>
      <c r="TFD72" s="253"/>
      <c r="TFE72" s="253"/>
      <c r="TFF72" s="254"/>
      <c r="TFG72" s="253"/>
      <c r="TFH72" s="253"/>
      <c r="TFI72" s="253"/>
      <c r="TFJ72" s="253"/>
      <c r="TFK72" s="253"/>
      <c r="TFL72" s="254"/>
      <c r="TFM72" s="253"/>
      <c r="TFN72" s="253"/>
      <c r="TFO72" s="253"/>
      <c r="TFP72" s="253"/>
      <c r="TFQ72" s="253"/>
      <c r="TFR72" s="254"/>
      <c r="TFS72" s="253"/>
      <c r="TFT72" s="253"/>
      <c r="TFU72" s="253"/>
      <c r="TFV72" s="253"/>
      <c r="TFW72" s="253"/>
      <c r="TFX72" s="254"/>
      <c r="TFY72" s="253"/>
      <c r="TFZ72" s="253"/>
      <c r="TGA72" s="253"/>
      <c r="TGB72" s="253"/>
      <c r="TGC72" s="253"/>
      <c r="TGD72" s="254"/>
      <c r="TGE72" s="253"/>
      <c r="TGF72" s="253"/>
      <c r="TGG72" s="253"/>
      <c r="TGH72" s="253"/>
      <c r="TGI72" s="253"/>
      <c r="TGJ72" s="254"/>
      <c r="TGK72" s="253"/>
      <c r="TGL72" s="253"/>
      <c r="TGM72" s="253"/>
      <c r="TGN72" s="253"/>
      <c r="TGO72" s="253"/>
      <c r="TGP72" s="254"/>
      <c r="TGQ72" s="253"/>
      <c r="TGR72" s="253"/>
      <c r="TGS72" s="253"/>
      <c r="TGT72" s="253"/>
      <c r="TGU72" s="253"/>
      <c r="TGV72" s="254"/>
      <c r="TGW72" s="253"/>
      <c r="TGX72" s="253"/>
      <c r="TGY72" s="253"/>
      <c r="TGZ72" s="253"/>
      <c r="THA72" s="253"/>
      <c r="THB72" s="254"/>
      <c r="THC72" s="253"/>
      <c r="THD72" s="253"/>
      <c r="THE72" s="253"/>
      <c r="THF72" s="253"/>
      <c r="THG72" s="253"/>
      <c r="THH72" s="254"/>
      <c r="THI72" s="253"/>
      <c r="THJ72" s="253"/>
      <c r="THK72" s="253"/>
      <c r="THL72" s="253"/>
      <c r="THM72" s="253"/>
      <c r="THN72" s="254"/>
      <c r="THO72" s="253"/>
      <c r="THP72" s="253"/>
      <c r="THQ72" s="253"/>
      <c r="THR72" s="253"/>
      <c r="THS72" s="253"/>
      <c r="THT72" s="254"/>
      <c r="THU72" s="253"/>
      <c r="THV72" s="253"/>
      <c r="THW72" s="253"/>
      <c r="THX72" s="253"/>
      <c r="THY72" s="253"/>
      <c r="THZ72" s="254"/>
      <c r="TIA72" s="253"/>
      <c r="TIB72" s="253"/>
      <c r="TIC72" s="253"/>
      <c r="TID72" s="253"/>
      <c r="TIE72" s="253"/>
      <c r="TIF72" s="254"/>
      <c r="TIG72" s="253"/>
      <c r="TIH72" s="253"/>
      <c r="TII72" s="253"/>
      <c r="TIJ72" s="253"/>
      <c r="TIK72" s="253"/>
      <c r="TIL72" s="254"/>
      <c r="TIM72" s="253"/>
      <c r="TIN72" s="253"/>
      <c r="TIO72" s="253"/>
      <c r="TIP72" s="253"/>
      <c r="TIQ72" s="253"/>
      <c r="TIR72" s="254"/>
      <c r="TIS72" s="253"/>
      <c r="TIT72" s="253"/>
      <c r="TIU72" s="253"/>
      <c r="TIV72" s="253"/>
      <c r="TIW72" s="253"/>
      <c r="TIX72" s="254"/>
      <c r="TIY72" s="253"/>
      <c r="TIZ72" s="253"/>
      <c r="TJA72" s="253"/>
      <c r="TJB72" s="253"/>
      <c r="TJC72" s="253"/>
      <c r="TJD72" s="254"/>
      <c r="TJE72" s="253"/>
      <c r="TJF72" s="253"/>
      <c r="TJG72" s="253"/>
      <c r="TJH72" s="253"/>
      <c r="TJI72" s="253"/>
      <c r="TJJ72" s="254"/>
      <c r="TJK72" s="253"/>
      <c r="TJL72" s="253"/>
      <c r="TJM72" s="253"/>
      <c r="TJN72" s="253"/>
      <c r="TJO72" s="253"/>
      <c r="TJP72" s="254"/>
      <c r="TJQ72" s="253"/>
      <c r="TJR72" s="253"/>
      <c r="TJS72" s="253"/>
      <c r="TJT72" s="253"/>
      <c r="TJU72" s="253"/>
      <c r="TJV72" s="254"/>
      <c r="TJW72" s="253"/>
      <c r="TJX72" s="253"/>
      <c r="TJY72" s="253"/>
      <c r="TJZ72" s="253"/>
      <c r="TKA72" s="253"/>
      <c r="TKB72" s="254"/>
      <c r="TKC72" s="253"/>
      <c r="TKD72" s="253"/>
      <c r="TKE72" s="253"/>
      <c r="TKF72" s="253"/>
      <c r="TKG72" s="253"/>
      <c r="TKH72" s="254"/>
      <c r="TKI72" s="253"/>
      <c r="TKJ72" s="253"/>
      <c r="TKK72" s="253"/>
      <c r="TKL72" s="253"/>
      <c r="TKM72" s="253"/>
      <c r="TKN72" s="254"/>
      <c r="TKO72" s="253"/>
      <c r="TKP72" s="253"/>
      <c r="TKQ72" s="253"/>
      <c r="TKR72" s="253"/>
      <c r="TKS72" s="253"/>
      <c r="TKT72" s="254"/>
      <c r="TKU72" s="253"/>
      <c r="TKV72" s="253"/>
      <c r="TKW72" s="253"/>
      <c r="TKX72" s="253"/>
      <c r="TKY72" s="253"/>
      <c r="TKZ72" s="254"/>
      <c r="TLA72" s="253"/>
      <c r="TLB72" s="253"/>
      <c r="TLC72" s="253"/>
      <c r="TLD72" s="253"/>
      <c r="TLE72" s="253"/>
      <c r="TLF72" s="254"/>
      <c r="TLG72" s="253"/>
      <c r="TLH72" s="253"/>
      <c r="TLI72" s="253"/>
      <c r="TLJ72" s="253"/>
      <c r="TLK72" s="253"/>
      <c r="TLL72" s="254"/>
      <c r="TLM72" s="253"/>
      <c r="TLN72" s="253"/>
      <c r="TLO72" s="253"/>
      <c r="TLP72" s="253"/>
      <c r="TLQ72" s="253"/>
      <c r="TLR72" s="254"/>
      <c r="TLS72" s="253"/>
      <c r="TLT72" s="253"/>
      <c r="TLU72" s="253"/>
      <c r="TLV72" s="253"/>
      <c r="TLW72" s="253"/>
      <c r="TLX72" s="254"/>
      <c r="TLY72" s="253"/>
      <c r="TLZ72" s="253"/>
      <c r="TMA72" s="253"/>
      <c r="TMB72" s="253"/>
      <c r="TMC72" s="253"/>
      <c r="TMD72" s="254"/>
      <c r="TME72" s="253"/>
      <c r="TMF72" s="253"/>
      <c r="TMG72" s="253"/>
      <c r="TMH72" s="253"/>
      <c r="TMI72" s="253"/>
      <c r="TMJ72" s="254"/>
      <c r="TMK72" s="253"/>
      <c r="TML72" s="253"/>
      <c r="TMM72" s="253"/>
      <c r="TMN72" s="253"/>
      <c r="TMO72" s="253"/>
      <c r="TMP72" s="254"/>
      <c r="TMQ72" s="253"/>
      <c r="TMR72" s="253"/>
      <c r="TMS72" s="253"/>
      <c r="TMT72" s="253"/>
      <c r="TMU72" s="253"/>
      <c r="TMV72" s="254"/>
      <c r="TMW72" s="253"/>
      <c r="TMX72" s="253"/>
      <c r="TMY72" s="253"/>
      <c r="TMZ72" s="253"/>
      <c r="TNA72" s="253"/>
      <c r="TNB72" s="254"/>
      <c r="TNC72" s="253"/>
      <c r="TND72" s="253"/>
      <c r="TNE72" s="253"/>
      <c r="TNF72" s="253"/>
      <c r="TNG72" s="253"/>
      <c r="TNH72" s="254"/>
      <c r="TNI72" s="253"/>
      <c r="TNJ72" s="253"/>
      <c r="TNK72" s="253"/>
      <c r="TNL72" s="253"/>
      <c r="TNM72" s="253"/>
      <c r="TNN72" s="254"/>
      <c r="TNO72" s="253"/>
      <c r="TNP72" s="253"/>
      <c r="TNQ72" s="253"/>
      <c r="TNR72" s="253"/>
      <c r="TNS72" s="253"/>
      <c r="TNT72" s="254"/>
      <c r="TNU72" s="253"/>
      <c r="TNV72" s="253"/>
      <c r="TNW72" s="253"/>
      <c r="TNX72" s="253"/>
      <c r="TNY72" s="253"/>
      <c r="TNZ72" s="254"/>
      <c r="TOA72" s="253"/>
      <c r="TOB72" s="253"/>
      <c r="TOC72" s="253"/>
      <c r="TOD72" s="253"/>
      <c r="TOE72" s="253"/>
      <c r="TOF72" s="254"/>
      <c r="TOG72" s="253"/>
      <c r="TOH72" s="253"/>
      <c r="TOI72" s="253"/>
      <c r="TOJ72" s="253"/>
      <c r="TOK72" s="253"/>
      <c r="TOL72" s="254"/>
      <c r="TOM72" s="253"/>
      <c r="TON72" s="253"/>
      <c r="TOO72" s="253"/>
      <c r="TOP72" s="253"/>
      <c r="TOQ72" s="253"/>
      <c r="TOR72" s="254"/>
      <c r="TOS72" s="253"/>
      <c r="TOT72" s="253"/>
      <c r="TOU72" s="253"/>
      <c r="TOV72" s="253"/>
      <c r="TOW72" s="253"/>
      <c r="TOX72" s="254"/>
      <c r="TOY72" s="253"/>
      <c r="TOZ72" s="253"/>
      <c r="TPA72" s="253"/>
      <c r="TPB72" s="253"/>
      <c r="TPC72" s="253"/>
      <c r="TPD72" s="254"/>
      <c r="TPE72" s="253"/>
      <c r="TPF72" s="253"/>
      <c r="TPG72" s="253"/>
      <c r="TPH72" s="253"/>
      <c r="TPI72" s="253"/>
      <c r="TPJ72" s="254"/>
      <c r="TPK72" s="253"/>
      <c r="TPL72" s="253"/>
      <c r="TPM72" s="253"/>
      <c r="TPN72" s="253"/>
      <c r="TPO72" s="253"/>
      <c r="TPP72" s="254"/>
      <c r="TPQ72" s="253"/>
      <c r="TPR72" s="253"/>
      <c r="TPS72" s="253"/>
      <c r="TPT72" s="253"/>
      <c r="TPU72" s="253"/>
      <c r="TPV72" s="254"/>
      <c r="TPW72" s="253"/>
      <c r="TPX72" s="253"/>
      <c r="TPY72" s="253"/>
      <c r="TPZ72" s="253"/>
      <c r="TQA72" s="253"/>
      <c r="TQB72" s="254"/>
      <c r="TQC72" s="253"/>
      <c r="TQD72" s="253"/>
      <c r="TQE72" s="253"/>
      <c r="TQF72" s="253"/>
      <c r="TQG72" s="253"/>
      <c r="TQH72" s="254"/>
      <c r="TQI72" s="253"/>
      <c r="TQJ72" s="253"/>
      <c r="TQK72" s="253"/>
      <c r="TQL72" s="253"/>
      <c r="TQM72" s="253"/>
      <c r="TQN72" s="254"/>
      <c r="TQO72" s="253"/>
      <c r="TQP72" s="253"/>
      <c r="TQQ72" s="253"/>
      <c r="TQR72" s="253"/>
      <c r="TQS72" s="253"/>
      <c r="TQT72" s="254"/>
      <c r="TQU72" s="253"/>
      <c r="TQV72" s="253"/>
      <c r="TQW72" s="253"/>
      <c r="TQX72" s="253"/>
      <c r="TQY72" s="253"/>
      <c r="TQZ72" s="254"/>
      <c r="TRA72" s="253"/>
      <c r="TRB72" s="253"/>
      <c r="TRC72" s="253"/>
      <c r="TRD72" s="253"/>
      <c r="TRE72" s="253"/>
      <c r="TRF72" s="254"/>
      <c r="TRG72" s="253"/>
      <c r="TRH72" s="253"/>
      <c r="TRI72" s="253"/>
      <c r="TRJ72" s="253"/>
      <c r="TRK72" s="253"/>
      <c r="TRL72" s="254"/>
      <c r="TRM72" s="253"/>
      <c r="TRN72" s="253"/>
      <c r="TRO72" s="253"/>
      <c r="TRP72" s="253"/>
      <c r="TRQ72" s="253"/>
      <c r="TRR72" s="254"/>
      <c r="TRS72" s="253"/>
      <c r="TRT72" s="253"/>
      <c r="TRU72" s="253"/>
      <c r="TRV72" s="253"/>
      <c r="TRW72" s="253"/>
      <c r="TRX72" s="254"/>
      <c r="TRY72" s="253"/>
      <c r="TRZ72" s="253"/>
      <c r="TSA72" s="253"/>
      <c r="TSB72" s="253"/>
      <c r="TSC72" s="253"/>
      <c r="TSD72" s="254"/>
      <c r="TSE72" s="253"/>
      <c r="TSF72" s="253"/>
      <c r="TSG72" s="253"/>
      <c r="TSH72" s="253"/>
      <c r="TSI72" s="253"/>
      <c r="TSJ72" s="254"/>
      <c r="TSK72" s="253"/>
      <c r="TSL72" s="253"/>
      <c r="TSM72" s="253"/>
      <c r="TSN72" s="253"/>
      <c r="TSO72" s="253"/>
      <c r="TSP72" s="254"/>
      <c r="TSQ72" s="253"/>
      <c r="TSR72" s="253"/>
      <c r="TSS72" s="253"/>
      <c r="TST72" s="253"/>
      <c r="TSU72" s="253"/>
      <c r="TSV72" s="254"/>
      <c r="TSW72" s="253"/>
      <c r="TSX72" s="253"/>
      <c r="TSY72" s="253"/>
      <c r="TSZ72" s="253"/>
      <c r="TTA72" s="253"/>
      <c r="TTB72" s="254"/>
      <c r="TTC72" s="253"/>
      <c r="TTD72" s="253"/>
      <c r="TTE72" s="253"/>
      <c r="TTF72" s="253"/>
      <c r="TTG72" s="253"/>
      <c r="TTH72" s="254"/>
      <c r="TTI72" s="253"/>
      <c r="TTJ72" s="253"/>
      <c r="TTK72" s="253"/>
      <c r="TTL72" s="253"/>
      <c r="TTM72" s="253"/>
      <c r="TTN72" s="254"/>
      <c r="TTO72" s="253"/>
      <c r="TTP72" s="253"/>
      <c r="TTQ72" s="253"/>
      <c r="TTR72" s="253"/>
      <c r="TTS72" s="253"/>
      <c r="TTT72" s="254"/>
      <c r="TTU72" s="253"/>
      <c r="TTV72" s="253"/>
      <c r="TTW72" s="253"/>
      <c r="TTX72" s="253"/>
      <c r="TTY72" s="253"/>
      <c r="TTZ72" s="254"/>
      <c r="TUA72" s="253"/>
      <c r="TUB72" s="253"/>
      <c r="TUC72" s="253"/>
      <c r="TUD72" s="253"/>
      <c r="TUE72" s="253"/>
      <c r="TUF72" s="254"/>
      <c r="TUG72" s="253"/>
      <c r="TUH72" s="253"/>
      <c r="TUI72" s="253"/>
      <c r="TUJ72" s="253"/>
      <c r="TUK72" s="253"/>
      <c r="TUL72" s="254"/>
      <c r="TUM72" s="253"/>
      <c r="TUN72" s="253"/>
      <c r="TUO72" s="253"/>
      <c r="TUP72" s="253"/>
      <c r="TUQ72" s="253"/>
      <c r="TUR72" s="254"/>
      <c r="TUS72" s="253"/>
      <c r="TUT72" s="253"/>
      <c r="TUU72" s="253"/>
      <c r="TUV72" s="253"/>
      <c r="TUW72" s="253"/>
      <c r="TUX72" s="254"/>
      <c r="TUY72" s="253"/>
      <c r="TUZ72" s="253"/>
      <c r="TVA72" s="253"/>
      <c r="TVB72" s="253"/>
      <c r="TVC72" s="253"/>
      <c r="TVD72" s="254"/>
      <c r="TVE72" s="253"/>
      <c r="TVF72" s="253"/>
      <c r="TVG72" s="253"/>
      <c r="TVH72" s="253"/>
      <c r="TVI72" s="253"/>
      <c r="TVJ72" s="254"/>
      <c r="TVK72" s="253"/>
      <c r="TVL72" s="253"/>
      <c r="TVM72" s="253"/>
      <c r="TVN72" s="253"/>
      <c r="TVO72" s="253"/>
      <c r="TVP72" s="254"/>
      <c r="TVQ72" s="253"/>
      <c r="TVR72" s="253"/>
      <c r="TVS72" s="253"/>
      <c r="TVT72" s="253"/>
      <c r="TVU72" s="253"/>
      <c r="TVV72" s="254"/>
      <c r="TVW72" s="253"/>
      <c r="TVX72" s="253"/>
      <c r="TVY72" s="253"/>
      <c r="TVZ72" s="253"/>
      <c r="TWA72" s="253"/>
      <c r="TWB72" s="254"/>
      <c r="TWC72" s="253"/>
      <c r="TWD72" s="253"/>
      <c r="TWE72" s="253"/>
      <c r="TWF72" s="253"/>
      <c r="TWG72" s="253"/>
      <c r="TWH72" s="254"/>
      <c r="TWI72" s="253"/>
      <c r="TWJ72" s="253"/>
      <c r="TWK72" s="253"/>
      <c r="TWL72" s="253"/>
      <c r="TWM72" s="253"/>
      <c r="TWN72" s="254"/>
      <c r="TWO72" s="253"/>
      <c r="TWP72" s="253"/>
      <c r="TWQ72" s="253"/>
      <c r="TWR72" s="253"/>
      <c r="TWS72" s="253"/>
      <c r="TWT72" s="254"/>
      <c r="TWU72" s="253"/>
      <c r="TWV72" s="253"/>
      <c r="TWW72" s="253"/>
      <c r="TWX72" s="253"/>
      <c r="TWY72" s="253"/>
      <c r="TWZ72" s="254"/>
      <c r="TXA72" s="253"/>
      <c r="TXB72" s="253"/>
      <c r="TXC72" s="253"/>
      <c r="TXD72" s="253"/>
      <c r="TXE72" s="253"/>
      <c r="TXF72" s="254"/>
      <c r="TXG72" s="253"/>
      <c r="TXH72" s="253"/>
      <c r="TXI72" s="253"/>
      <c r="TXJ72" s="253"/>
      <c r="TXK72" s="253"/>
      <c r="TXL72" s="254"/>
      <c r="TXM72" s="253"/>
      <c r="TXN72" s="253"/>
      <c r="TXO72" s="253"/>
      <c r="TXP72" s="253"/>
      <c r="TXQ72" s="253"/>
      <c r="TXR72" s="254"/>
      <c r="TXS72" s="253"/>
      <c r="TXT72" s="253"/>
      <c r="TXU72" s="253"/>
      <c r="TXV72" s="253"/>
      <c r="TXW72" s="253"/>
      <c r="TXX72" s="254"/>
      <c r="TXY72" s="253"/>
      <c r="TXZ72" s="253"/>
      <c r="TYA72" s="253"/>
      <c r="TYB72" s="253"/>
      <c r="TYC72" s="253"/>
      <c r="TYD72" s="254"/>
      <c r="TYE72" s="253"/>
      <c r="TYF72" s="253"/>
      <c r="TYG72" s="253"/>
      <c r="TYH72" s="253"/>
      <c r="TYI72" s="253"/>
      <c r="TYJ72" s="254"/>
      <c r="TYK72" s="253"/>
      <c r="TYL72" s="253"/>
      <c r="TYM72" s="253"/>
      <c r="TYN72" s="253"/>
      <c r="TYO72" s="253"/>
      <c r="TYP72" s="254"/>
      <c r="TYQ72" s="253"/>
      <c r="TYR72" s="253"/>
      <c r="TYS72" s="253"/>
      <c r="TYT72" s="253"/>
      <c r="TYU72" s="253"/>
      <c r="TYV72" s="254"/>
      <c r="TYW72" s="253"/>
      <c r="TYX72" s="253"/>
      <c r="TYY72" s="253"/>
      <c r="TYZ72" s="253"/>
      <c r="TZA72" s="253"/>
      <c r="TZB72" s="254"/>
      <c r="TZC72" s="253"/>
      <c r="TZD72" s="253"/>
      <c r="TZE72" s="253"/>
      <c r="TZF72" s="253"/>
      <c r="TZG72" s="253"/>
      <c r="TZH72" s="254"/>
      <c r="TZI72" s="253"/>
      <c r="TZJ72" s="253"/>
      <c r="TZK72" s="253"/>
      <c r="TZL72" s="253"/>
      <c r="TZM72" s="253"/>
      <c r="TZN72" s="254"/>
      <c r="TZO72" s="253"/>
      <c r="TZP72" s="253"/>
      <c r="TZQ72" s="253"/>
      <c r="TZR72" s="253"/>
      <c r="TZS72" s="253"/>
      <c r="TZT72" s="254"/>
      <c r="TZU72" s="253"/>
      <c r="TZV72" s="253"/>
      <c r="TZW72" s="253"/>
      <c r="TZX72" s="253"/>
      <c r="TZY72" s="253"/>
      <c r="TZZ72" s="254"/>
      <c r="UAA72" s="253"/>
      <c r="UAB72" s="253"/>
      <c r="UAC72" s="253"/>
      <c r="UAD72" s="253"/>
      <c r="UAE72" s="253"/>
      <c r="UAF72" s="254"/>
      <c r="UAG72" s="253"/>
      <c r="UAH72" s="253"/>
      <c r="UAI72" s="253"/>
      <c r="UAJ72" s="253"/>
      <c r="UAK72" s="253"/>
      <c r="UAL72" s="254"/>
      <c r="UAM72" s="253"/>
      <c r="UAN72" s="253"/>
      <c r="UAO72" s="253"/>
      <c r="UAP72" s="253"/>
      <c r="UAQ72" s="253"/>
      <c r="UAR72" s="254"/>
      <c r="UAS72" s="253"/>
      <c r="UAT72" s="253"/>
      <c r="UAU72" s="253"/>
      <c r="UAV72" s="253"/>
      <c r="UAW72" s="253"/>
      <c r="UAX72" s="254"/>
      <c r="UAY72" s="253"/>
      <c r="UAZ72" s="253"/>
      <c r="UBA72" s="253"/>
      <c r="UBB72" s="253"/>
      <c r="UBC72" s="253"/>
      <c r="UBD72" s="254"/>
      <c r="UBE72" s="253"/>
      <c r="UBF72" s="253"/>
      <c r="UBG72" s="253"/>
      <c r="UBH72" s="253"/>
      <c r="UBI72" s="253"/>
      <c r="UBJ72" s="254"/>
      <c r="UBK72" s="253"/>
      <c r="UBL72" s="253"/>
      <c r="UBM72" s="253"/>
      <c r="UBN72" s="253"/>
      <c r="UBO72" s="253"/>
      <c r="UBP72" s="254"/>
      <c r="UBQ72" s="253"/>
      <c r="UBR72" s="253"/>
      <c r="UBS72" s="253"/>
      <c r="UBT72" s="253"/>
      <c r="UBU72" s="253"/>
      <c r="UBV72" s="254"/>
      <c r="UBW72" s="253"/>
      <c r="UBX72" s="253"/>
      <c r="UBY72" s="253"/>
      <c r="UBZ72" s="253"/>
      <c r="UCA72" s="253"/>
      <c r="UCB72" s="254"/>
      <c r="UCC72" s="253"/>
      <c r="UCD72" s="253"/>
      <c r="UCE72" s="253"/>
      <c r="UCF72" s="253"/>
      <c r="UCG72" s="253"/>
      <c r="UCH72" s="254"/>
      <c r="UCI72" s="253"/>
      <c r="UCJ72" s="253"/>
      <c r="UCK72" s="253"/>
      <c r="UCL72" s="253"/>
      <c r="UCM72" s="253"/>
      <c r="UCN72" s="254"/>
      <c r="UCO72" s="253"/>
      <c r="UCP72" s="253"/>
      <c r="UCQ72" s="253"/>
      <c r="UCR72" s="253"/>
      <c r="UCS72" s="253"/>
      <c r="UCT72" s="254"/>
      <c r="UCU72" s="253"/>
      <c r="UCV72" s="253"/>
      <c r="UCW72" s="253"/>
      <c r="UCX72" s="253"/>
      <c r="UCY72" s="253"/>
      <c r="UCZ72" s="254"/>
      <c r="UDA72" s="253"/>
      <c r="UDB72" s="253"/>
      <c r="UDC72" s="253"/>
      <c r="UDD72" s="253"/>
      <c r="UDE72" s="253"/>
      <c r="UDF72" s="254"/>
      <c r="UDG72" s="253"/>
      <c r="UDH72" s="253"/>
      <c r="UDI72" s="253"/>
      <c r="UDJ72" s="253"/>
      <c r="UDK72" s="253"/>
      <c r="UDL72" s="254"/>
      <c r="UDM72" s="253"/>
      <c r="UDN72" s="253"/>
      <c r="UDO72" s="253"/>
      <c r="UDP72" s="253"/>
      <c r="UDQ72" s="253"/>
      <c r="UDR72" s="254"/>
      <c r="UDS72" s="253"/>
      <c r="UDT72" s="253"/>
      <c r="UDU72" s="253"/>
      <c r="UDV72" s="253"/>
      <c r="UDW72" s="253"/>
      <c r="UDX72" s="254"/>
      <c r="UDY72" s="253"/>
      <c r="UDZ72" s="253"/>
      <c r="UEA72" s="253"/>
      <c r="UEB72" s="253"/>
      <c r="UEC72" s="253"/>
      <c r="UED72" s="254"/>
      <c r="UEE72" s="253"/>
      <c r="UEF72" s="253"/>
      <c r="UEG72" s="253"/>
      <c r="UEH72" s="253"/>
      <c r="UEI72" s="253"/>
      <c r="UEJ72" s="254"/>
      <c r="UEK72" s="253"/>
      <c r="UEL72" s="253"/>
      <c r="UEM72" s="253"/>
      <c r="UEN72" s="253"/>
      <c r="UEO72" s="253"/>
      <c r="UEP72" s="254"/>
      <c r="UEQ72" s="253"/>
      <c r="UER72" s="253"/>
      <c r="UES72" s="253"/>
      <c r="UET72" s="253"/>
      <c r="UEU72" s="253"/>
      <c r="UEV72" s="254"/>
      <c r="UEW72" s="253"/>
      <c r="UEX72" s="253"/>
      <c r="UEY72" s="253"/>
      <c r="UEZ72" s="253"/>
      <c r="UFA72" s="253"/>
      <c r="UFB72" s="254"/>
      <c r="UFC72" s="253"/>
      <c r="UFD72" s="253"/>
      <c r="UFE72" s="253"/>
      <c r="UFF72" s="253"/>
      <c r="UFG72" s="253"/>
      <c r="UFH72" s="254"/>
      <c r="UFI72" s="253"/>
      <c r="UFJ72" s="253"/>
      <c r="UFK72" s="253"/>
      <c r="UFL72" s="253"/>
      <c r="UFM72" s="253"/>
      <c r="UFN72" s="254"/>
      <c r="UFO72" s="253"/>
      <c r="UFP72" s="253"/>
      <c r="UFQ72" s="253"/>
      <c r="UFR72" s="253"/>
      <c r="UFS72" s="253"/>
      <c r="UFT72" s="254"/>
      <c r="UFU72" s="253"/>
      <c r="UFV72" s="253"/>
      <c r="UFW72" s="253"/>
      <c r="UFX72" s="253"/>
      <c r="UFY72" s="253"/>
      <c r="UFZ72" s="254"/>
      <c r="UGA72" s="253"/>
      <c r="UGB72" s="253"/>
      <c r="UGC72" s="253"/>
      <c r="UGD72" s="253"/>
      <c r="UGE72" s="253"/>
      <c r="UGF72" s="254"/>
      <c r="UGG72" s="253"/>
      <c r="UGH72" s="253"/>
      <c r="UGI72" s="253"/>
      <c r="UGJ72" s="253"/>
      <c r="UGK72" s="253"/>
      <c r="UGL72" s="254"/>
      <c r="UGM72" s="253"/>
      <c r="UGN72" s="253"/>
      <c r="UGO72" s="253"/>
      <c r="UGP72" s="253"/>
      <c r="UGQ72" s="253"/>
      <c r="UGR72" s="254"/>
      <c r="UGS72" s="253"/>
      <c r="UGT72" s="253"/>
      <c r="UGU72" s="253"/>
      <c r="UGV72" s="253"/>
      <c r="UGW72" s="253"/>
      <c r="UGX72" s="254"/>
      <c r="UGY72" s="253"/>
      <c r="UGZ72" s="253"/>
      <c r="UHA72" s="253"/>
      <c r="UHB72" s="253"/>
      <c r="UHC72" s="253"/>
      <c r="UHD72" s="254"/>
      <c r="UHE72" s="253"/>
      <c r="UHF72" s="253"/>
      <c r="UHG72" s="253"/>
      <c r="UHH72" s="253"/>
      <c r="UHI72" s="253"/>
      <c r="UHJ72" s="254"/>
      <c r="UHK72" s="253"/>
      <c r="UHL72" s="253"/>
      <c r="UHM72" s="253"/>
      <c r="UHN72" s="253"/>
      <c r="UHO72" s="253"/>
      <c r="UHP72" s="254"/>
      <c r="UHQ72" s="253"/>
      <c r="UHR72" s="253"/>
      <c r="UHS72" s="253"/>
      <c r="UHT72" s="253"/>
      <c r="UHU72" s="253"/>
      <c r="UHV72" s="254"/>
      <c r="UHW72" s="253"/>
      <c r="UHX72" s="253"/>
      <c r="UHY72" s="253"/>
      <c r="UHZ72" s="253"/>
      <c r="UIA72" s="253"/>
      <c r="UIB72" s="254"/>
      <c r="UIC72" s="253"/>
      <c r="UID72" s="253"/>
      <c r="UIE72" s="253"/>
      <c r="UIF72" s="253"/>
      <c r="UIG72" s="253"/>
      <c r="UIH72" s="254"/>
      <c r="UII72" s="253"/>
      <c r="UIJ72" s="253"/>
      <c r="UIK72" s="253"/>
      <c r="UIL72" s="253"/>
      <c r="UIM72" s="253"/>
      <c r="UIN72" s="254"/>
      <c r="UIO72" s="253"/>
      <c r="UIP72" s="253"/>
      <c r="UIQ72" s="253"/>
      <c r="UIR72" s="253"/>
      <c r="UIS72" s="253"/>
      <c r="UIT72" s="254"/>
      <c r="UIU72" s="253"/>
      <c r="UIV72" s="253"/>
      <c r="UIW72" s="253"/>
      <c r="UIX72" s="253"/>
      <c r="UIY72" s="253"/>
      <c r="UIZ72" s="254"/>
      <c r="UJA72" s="253"/>
      <c r="UJB72" s="253"/>
      <c r="UJC72" s="253"/>
      <c r="UJD72" s="253"/>
      <c r="UJE72" s="253"/>
      <c r="UJF72" s="254"/>
      <c r="UJG72" s="253"/>
      <c r="UJH72" s="253"/>
      <c r="UJI72" s="253"/>
      <c r="UJJ72" s="253"/>
      <c r="UJK72" s="253"/>
      <c r="UJL72" s="254"/>
      <c r="UJM72" s="253"/>
      <c r="UJN72" s="253"/>
      <c r="UJO72" s="253"/>
      <c r="UJP72" s="253"/>
      <c r="UJQ72" s="253"/>
      <c r="UJR72" s="254"/>
      <c r="UJS72" s="253"/>
      <c r="UJT72" s="253"/>
      <c r="UJU72" s="253"/>
      <c r="UJV72" s="253"/>
      <c r="UJW72" s="253"/>
      <c r="UJX72" s="254"/>
      <c r="UJY72" s="253"/>
      <c r="UJZ72" s="253"/>
      <c r="UKA72" s="253"/>
      <c r="UKB72" s="253"/>
      <c r="UKC72" s="253"/>
      <c r="UKD72" s="254"/>
      <c r="UKE72" s="253"/>
      <c r="UKF72" s="253"/>
      <c r="UKG72" s="253"/>
      <c r="UKH72" s="253"/>
      <c r="UKI72" s="253"/>
      <c r="UKJ72" s="254"/>
      <c r="UKK72" s="253"/>
      <c r="UKL72" s="253"/>
      <c r="UKM72" s="253"/>
      <c r="UKN72" s="253"/>
      <c r="UKO72" s="253"/>
      <c r="UKP72" s="254"/>
      <c r="UKQ72" s="253"/>
      <c r="UKR72" s="253"/>
      <c r="UKS72" s="253"/>
      <c r="UKT72" s="253"/>
      <c r="UKU72" s="253"/>
      <c r="UKV72" s="254"/>
      <c r="UKW72" s="253"/>
      <c r="UKX72" s="253"/>
      <c r="UKY72" s="253"/>
      <c r="UKZ72" s="253"/>
      <c r="ULA72" s="253"/>
      <c r="ULB72" s="254"/>
      <c r="ULC72" s="253"/>
      <c r="ULD72" s="253"/>
      <c r="ULE72" s="253"/>
      <c r="ULF72" s="253"/>
      <c r="ULG72" s="253"/>
      <c r="ULH72" s="254"/>
      <c r="ULI72" s="253"/>
      <c r="ULJ72" s="253"/>
      <c r="ULK72" s="253"/>
      <c r="ULL72" s="253"/>
      <c r="ULM72" s="253"/>
      <c r="ULN72" s="254"/>
      <c r="ULO72" s="253"/>
      <c r="ULP72" s="253"/>
      <c r="ULQ72" s="253"/>
      <c r="ULR72" s="253"/>
      <c r="ULS72" s="253"/>
      <c r="ULT72" s="254"/>
      <c r="ULU72" s="253"/>
      <c r="ULV72" s="253"/>
      <c r="ULW72" s="253"/>
      <c r="ULX72" s="253"/>
      <c r="ULY72" s="253"/>
      <c r="ULZ72" s="254"/>
      <c r="UMA72" s="253"/>
      <c r="UMB72" s="253"/>
      <c r="UMC72" s="253"/>
      <c r="UMD72" s="253"/>
      <c r="UME72" s="253"/>
      <c r="UMF72" s="254"/>
      <c r="UMG72" s="253"/>
      <c r="UMH72" s="253"/>
      <c r="UMI72" s="253"/>
      <c r="UMJ72" s="253"/>
      <c r="UMK72" s="253"/>
      <c r="UML72" s="254"/>
      <c r="UMM72" s="253"/>
      <c r="UMN72" s="253"/>
      <c r="UMO72" s="253"/>
      <c r="UMP72" s="253"/>
      <c r="UMQ72" s="253"/>
      <c r="UMR72" s="254"/>
      <c r="UMS72" s="253"/>
      <c r="UMT72" s="253"/>
      <c r="UMU72" s="253"/>
      <c r="UMV72" s="253"/>
      <c r="UMW72" s="253"/>
      <c r="UMX72" s="254"/>
      <c r="UMY72" s="253"/>
      <c r="UMZ72" s="253"/>
      <c r="UNA72" s="253"/>
      <c r="UNB72" s="253"/>
      <c r="UNC72" s="253"/>
      <c r="UND72" s="254"/>
      <c r="UNE72" s="253"/>
      <c r="UNF72" s="253"/>
      <c r="UNG72" s="253"/>
      <c r="UNH72" s="253"/>
      <c r="UNI72" s="253"/>
      <c r="UNJ72" s="254"/>
      <c r="UNK72" s="253"/>
      <c r="UNL72" s="253"/>
      <c r="UNM72" s="253"/>
      <c r="UNN72" s="253"/>
      <c r="UNO72" s="253"/>
      <c r="UNP72" s="254"/>
      <c r="UNQ72" s="253"/>
      <c r="UNR72" s="253"/>
      <c r="UNS72" s="253"/>
      <c r="UNT72" s="253"/>
      <c r="UNU72" s="253"/>
      <c r="UNV72" s="254"/>
      <c r="UNW72" s="253"/>
      <c r="UNX72" s="253"/>
      <c r="UNY72" s="253"/>
      <c r="UNZ72" s="253"/>
      <c r="UOA72" s="253"/>
      <c r="UOB72" s="254"/>
      <c r="UOC72" s="253"/>
      <c r="UOD72" s="253"/>
      <c r="UOE72" s="253"/>
      <c r="UOF72" s="253"/>
      <c r="UOG72" s="253"/>
      <c r="UOH72" s="254"/>
      <c r="UOI72" s="253"/>
      <c r="UOJ72" s="253"/>
      <c r="UOK72" s="253"/>
      <c r="UOL72" s="253"/>
      <c r="UOM72" s="253"/>
      <c r="UON72" s="254"/>
      <c r="UOO72" s="253"/>
      <c r="UOP72" s="253"/>
      <c r="UOQ72" s="253"/>
      <c r="UOR72" s="253"/>
      <c r="UOS72" s="253"/>
      <c r="UOT72" s="254"/>
      <c r="UOU72" s="253"/>
      <c r="UOV72" s="253"/>
      <c r="UOW72" s="253"/>
      <c r="UOX72" s="253"/>
      <c r="UOY72" s="253"/>
      <c r="UOZ72" s="254"/>
      <c r="UPA72" s="253"/>
      <c r="UPB72" s="253"/>
      <c r="UPC72" s="253"/>
      <c r="UPD72" s="253"/>
      <c r="UPE72" s="253"/>
      <c r="UPF72" s="254"/>
      <c r="UPG72" s="253"/>
      <c r="UPH72" s="253"/>
      <c r="UPI72" s="253"/>
      <c r="UPJ72" s="253"/>
      <c r="UPK72" s="253"/>
      <c r="UPL72" s="254"/>
      <c r="UPM72" s="253"/>
      <c r="UPN72" s="253"/>
      <c r="UPO72" s="253"/>
      <c r="UPP72" s="253"/>
      <c r="UPQ72" s="253"/>
      <c r="UPR72" s="254"/>
      <c r="UPS72" s="253"/>
      <c r="UPT72" s="253"/>
      <c r="UPU72" s="253"/>
      <c r="UPV72" s="253"/>
      <c r="UPW72" s="253"/>
      <c r="UPX72" s="254"/>
      <c r="UPY72" s="253"/>
      <c r="UPZ72" s="253"/>
      <c r="UQA72" s="253"/>
      <c r="UQB72" s="253"/>
      <c r="UQC72" s="253"/>
      <c r="UQD72" s="254"/>
      <c r="UQE72" s="253"/>
      <c r="UQF72" s="253"/>
      <c r="UQG72" s="253"/>
      <c r="UQH72" s="253"/>
      <c r="UQI72" s="253"/>
      <c r="UQJ72" s="254"/>
      <c r="UQK72" s="253"/>
      <c r="UQL72" s="253"/>
      <c r="UQM72" s="253"/>
      <c r="UQN72" s="253"/>
      <c r="UQO72" s="253"/>
      <c r="UQP72" s="254"/>
      <c r="UQQ72" s="253"/>
      <c r="UQR72" s="253"/>
      <c r="UQS72" s="253"/>
      <c r="UQT72" s="253"/>
      <c r="UQU72" s="253"/>
      <c r="UQV72" s="254"/>
      <c r="UQW72" s="253"/>
      <c r="UQX72" s="253"/>
      <c r="UQY72" s="253"/>
      <c r="UQZ72" s="253"/>
      <c r="URA72" s="253"/>
      <c r="URB72" s="254"/>
      <c r="URC72" s="253"/>
      <c r="URD72" s="253"/>
      <c r="URE72" s="253"/>
      <c r="URF72" s="253"/>
      <c r="URG72" s="253"/>
      <c r="URH72" s="254"/>
      <c r="URI72" s="253"/>
      <c r="URJ72" s="253"/>
      <c r="URK72" s="253"/>
      <c r="URL72" s="253"/>
      <c r="URM72" s="253"/>
      <c r="URN72" s="254"/>
      <c r="URO72" s="253"/>
      <c r="URP72" s="253"/>
      <c r="URQ72" s="253"/>
      <c r="URR72" s="253"/>
      <c r="URS72" s="253"/>
      <c r="URT72" s="254"/>
      <c r="URU72" s="253"/>
      <c r="URV72" s="253"/>
      <c r="URW72" s="253"/>
      <c r="URX72" s="253"/>
      <c r="URY72" s="253"/>
      <c r="URZ72" s="254"/>
      <c r="USA72" s="253"/>
      <c r="USB72" s="253"/>
      <c r="USC72" s="253"/>
      <c r="USD72" s="253"/>
      <c r="USE72" s="253"/>
      <c r="USF72" s="254"/>
      <c r="USG72" s="253"/>
      <c r="USH72" s="253"/>
      <c r="USI72" s="253"/>
      <c r="USJ72" s="253"/>
      <c r="USK72" s="253"/>
      <c r="USL72" s="254"/>
      <c r="USM72" s="253"/>
      <c r="USN72" s="253"/>
      <c r="USO72" s="253"/>
      <c r="USP72" s="253"/>
      <c r="USQ72" s="253"/>
      <c r="USR72" s="254"/>
      <c r="USS72" s="253"/>
      <c r="UST72" s="253"/>
      <c r="USU72" s="253"/>
      <c r="USV72" s="253"/>
      <c r="USW72" s="253"/>
      <c r="USX72" s="254"/>
      <c r="USY72" s="253"/>
      <c r="USZ72" s="253"/>
      <c r="UTA72" s="253"/>
      <c r="UTB72" s="253"/>
      <c r="UTC72" s="253"/>
      <c r="UTD72" s="254"/>
      <c r="UTE72" s="253"/>
      <c r="UTF72" s="253"/>
      <c r="UTG72" s="253"/>
      <c r="UTH72" s="253"/>
      <c r="UTI72" s="253"/>
      <c r="UTJ72" s="254"/>
      <c r="UTK72" s="253"/>
      <c r="UTL72" s="253"/>
      <c r="UTM72" s="253"/>
      <c r="UTN72" s="253"/>
      <c r="UTO72" s="253"/>
      <c r="UTP72" s="254"/>
      <c r="UTQ72" s="253"/>
      <c r="UTR72" s="253"/>
      <c r="UTS72" s="253"/>
      <c r="UTT72" s="253"/>
      <c r="UTU72" s="253"/>
      <c r="UTV72" s="254"/>
      <c r="UTW72" s="253"/>
      <c r="UTX72" s="253"/>
      <c r="UTY72" s="253"/>
      <c r="UTZ72" s="253"/>
      <c r="UUA72" s="253"/>
      <c r="UUB72" s="254"/>
      <c r="UUC72" s="253"/>
      <c r="UUD72" s="253"/>
      <c r="UUE72" s="253"/>
      <c r="UUF72" s="253"/>
      <c r="UUG72" s="253"/>
      <c r="UUH72" s="254"/>
      <c r="UUI72" s="253"/>
      <c r="UUJ72" s="253"/>
      <c r="UUK72" s="253"/>
      <c r="UUL72" s="253"/>
      <c r="UUM72" s="253"/>
      <c r="UUN72" s="254"/>
      <c r="UUO72" s="253"/>
      <c r="UUP72" s="253"/>
      <c r="UUQ72" s="253"/>
      <c r="UUR72" s="253"/>
      <c r="UUS72" s="253"/>
      <c r="UUT72" s="254"/>
      <c r="UUU72" s="253"/>
      <c r="UUV72" s="253"/>
      <c r="UUW72" s="253"/>
      <c r="UUX72" s="253"/>
      <c r="UUY72" s="253"/>
      <c r="UUZ72" s="254"/>
      <c r="UVA72" s="253"/>
      <c r="UVB72" s="253"/>
      <c r="UVC72" s="253"/>
      <c r="UVD72" s="253"/>
      <c r="UVE72" s="253"/>
      <c r="UVF72" s="254"/>
      <c r="UVG72" s="253"/>
      <c r="UVH72" s="253"/>
      <c r="UVI72" s="253"/>
      <c r="UVJ72" s="253"/>
      <c r="UVK72" s="253"/>
      <c r="UVL72" s="254"/>
      <c r="UVM72" s="253"/>
      <c r="UVN72" s="253"/>
      <c r="UVO72" s="253"/>
      <c r="UVP72" s="253"/>
      <c r="UVQ72" s="253"/>
      <c r="UVR72" s="254"/>
      <c r="UVS72" s="253"/>
      <c r="UVT72" s="253"/>
      <c r="UVU72" s="253"/>
      <c r="UVV72" s="253"/>
      <c r="UVW72" s="253"/>
      <c r="UVX72" s="254"/>
      <c r="UVY72" s="253"/>
      <c r="UVZ72" s="253"/>
      <c r="UWA72" s="253"/>
      <c r="UWB72" s="253"/>
      <c r="UWC72" s="253"/>
      <c r="UWD72" s="254"/>
      <c r="UWE72" s="253"/>
      <c r="UWF72" s="253"/>
      <c r="UWG72" s="253"/>
      <c r="UWH72" s="253"/>
      <c r="UWI72" s="253"/>
      <c r="UWJ72" s="254"/>
      <c r="UWK72" s="253"/>
      <c r="UWL72" s="253"/>
      <c r="UWM72" s="253"/>
      <c r="UWN72" s="253"/>
      <c r="UWO72" s="253"/>
      <c r="UWP72" s="254"/>
      <c r="UWQ72" s="253"/>
      <c r="UWR72" s="253"/>
      <c r="UWS72" s="253"/>
      <c r="UWT72" s="253"/>
      <c r="UWU72" s="253"/>
      <c r="UWV72" s="254"/>
      <c r="UWW72" s="253"/>
      <c r="UWX72" s="253"/>
      <c r="UWY72" s="253"/>
      <c r="UWZ72" s="253"/>
      <c r="UXA72" s="253"/>
      <c r="UXB72" s="254"/>
      <c r="UXC72" s="253"/>
      <c r="UXD72" s="253"/>
      <c r="UXE72" s="253"/>
      <c r="UXF72" s="253"/>
      <c r="UXG72" s="253"/>
      <c r="UXH72" s="254"/>
      <c r="UXI72" s="253"/>
      <c r="UXJ72" s="253"/>
      <c r="UXK72" s="253"/>
      <c r="UXL72" s="253"/>
      <c r="UXM72" s="253"/>
      <c r="UXN72" s="254"/>
      <c r="UXO72" s="253"/>
      <c r="UXP72" s="253"/>
      <c r="UXQ72" s="253"/>
      <c r="UXR72" s="253"/>
      <c r="UXS72" s="253"/>
      <c r="UXT72" s="254"/>
      <c r="UXU72" s="253"/>
      <c r="UXV72" s="253"/>
      <c r="UXW72" s="253"/>
      <c r="UXX72" s="253"/>
      <c r="UXY72" s="253"/>
      <c r="UXZ72" s="254"/>
      <c r="UYA72" s="253"/>
      <c r="UYB72" s="253"/>
      <c r="UYC72" s="253"/>
      <c r="UYD72" s="253"/>
      <c r="UYE72" s="253"/>
      <c r="UYF72" s="254"/>
      <c r="UYG72" s="253"/>
      <c r="UYH72" s="253"/>
      <c r="UYI72" s="253"/>
      <c r="UYJ72" s="253"/>
      <c r="UYK72" s="253"/>
      <c r="UYL72" s="254"/>
      <c r="UYM72" s="253"/>
      <c r="UYN72" s="253"/>
      <c r="UYO72" s="253"/>
      <c r="UYP72" s="253"/>
      <c r="UYQ72" s="253"/>
      <c r="UYR72" s="254"/>
      <c r="UYS72" s="253"/>
      <c r="UYT72" s="253"/>
      <c r="UYU72" s="253"/>
      <c r="UYV72" s="253"/>
      <c r="UYW72" s="253"/>
      <c r="UYX72" s="254"/>
      <c r="UYY72" s="253"/>
      <c r="UYZ72" s="253"/>
      <c r="UZA72" s="253"/>
      <c r="UZB72" s="253"/>
      <c r="UZC72" s="253"/>
      <c r="UZD72" s="254"/>
      <c r="UZE72" s="253"/>
      <c r="UZF72" s="253"/>
      <c r="UZG72" s="253"/>
      <c r="UZH72" s="253"/>
      <c r="UZI72" s="253"/>
      <c r="UZJ72" s="254"/>
      <c r="UZK72" s="253"/>
      <c r="UZL72" s="253"/>
      <c r="UZM72" s="253"/>
      <c r="UZN72" s="253"/>
      <c r="UZO72" s="253"/>
      <c r="UZP72" s="254"/>
      <c r="UZQ72" s="253"/>
      <c r="UZR72" s="253"/>
      <c r="UZS72" s="253"/>
      <c r="UZT72" s="253"/>
      <c r="UZU72" s="253"/>
      <c r="UZV72" s="254"/>
      <c r="UZW72" s="253"/>
      <c r="UZX72" s="253"/>
      <c r="UZY72" s="253"/>
      <c r="UZZ72" s="253"/>
      <c r="VAA72" s="253"/>
      <c r="VAB72" s="254"/>
      <c r="VAC72" s="253"/>
      <c r="VAD72" s="253"/>
      <c r="VAE72" s="253"/>
      <c r="VAF72" s="253"/>
      <c r="VAG72" s="253"/>
      <c r="VAH72" s="254"/>
      <c r="VAI72" s="253"/>
      <c r="VAJ72" s="253"/>
      <c r="VAK72" s="253"/>
      <c r="VAL72" s="253"/>
      <c r="VAM72" s="253"/>
      <c r="VAN72" s="254"/>
      <c r="VAO72" s="253"/>
      <c r="VAP72" s="253"/>
      <c r="VAQ72" s="253"/>
      <c r="VAR72" s="253"/>
      <c r="VAS72" s="253"/>
      <c r="VAT72" s="254"/>
      <c r="VAU72" s="253"/>
      <c r="VAV72" s="253"/>
      <c r="VAW72" s="253"/>
      <c r="VAX72" s="253"/>
      <c r="VAY72" s="253"/>
      <c r="VAZ72" s="254"/>
      <c r="VBA72" s="253"/>
      <c r="VBB72" s="253"/>
      <c r="VBC72" s="253"/>
      <c r="VBD72" s="253"/>
      <c r="VBE72" s="253"/>
      <c r="VBF72" s="254"/>
      <c r="VBG72" s="253"/>
      <c r="VBH72" s="253"/>
      <c r="VBI72" s="253"/>
      <c r="VBJ72" s="253"/>
      <c r="VBK72" s="253"/>
      <c r="VBL72" s="254"/>
      <c r="VBM72" s="253"/>
      <c r="VBN72" s="253"/>
      <c r="VBO72" s="253"/>
      <c r="VBP72" s="253"/>
      <c r="VBQ72" s="253"/>
      <c r="VBR72" s="254"/>
      <c r="VBS72" s="253"/>
      <c r="VBT72" s="253"/>
      <c r="VBU72" s="253"/>
      <c r="VBV72" s="253"/>
      <c r="VBW72" s="253"/>
      <c r="VBX72" s="254"/>
      <c r="VBY72" s="253"/>
      <c r="VBZ72" s="253"/>
      <c r="VCA72" s="253"/>
      <c r="VCB72" s="253"/>
      <c r="VCC72" s="253"/>
      <c r="VCD72" s="254"/>
      <c r="VCE72" s="253"/>
      <c r="VCF72" s="253"/>
      <c r="VCG72" s="253"/>
      <c r="VCH72" s="253"/>
      <c r="VCI72" s="253"/>
      <c r="VCJ72" s="254"/>
      <c r="VCK72" s="253"/>
      <c r="VCL72" s="253"/>
      <c r="VCM72" s="253"/>
      <c r="VCN72" s="253"/>
      <c r="VCO72" s="253"/>
      <c r="VCP72" s="254"/>
      <c r="VCQ72" s="253"/>
      <c r="VCR72" s="253"/>
      <c r="VCS72" s="253"/>
      <c r="VCT72" s="253"/>
      <c r="VCU72" s="253"/>
      <c r="VCV72" s="254"/>
      <c r="VCW72" s="253"/>
      <c r="VCX72" s="253"/>
      <c r="VCY72" s="253"/>
      <c r="VCZ72" s="253"/>
      <c r="VDA72" s="253"/>
      <c r="VDB72" s="254"/>
      <c r="VDC72" s="253"/>
      <c r="VDD72" s="253"/>
      <c r="VDE72" s="253"/>
      <c r="VDF72" s="253"/>
      <c r="VDG72" s="253"/>
      <c r="VDH72" s="254"/>
      <c r="VDI72" s="253"/>
      <c r="VDJ72" s="253"/>
      <c r="VDK72" s="253"/>
      <c r="VDL72" s="253"/>
      <c r="VDM72" s="253"/>
      <c r="VDN72" s="254"/>
      <c r="VDO72" s="253"/>
      <c r="VDP72" s="253"/>
      <c r="VDQ72" s="253"/>
      <c r="VDR72" s="253"/>
      <c r="VDS72" s="253"/>
      <c r="VDT72" s="254"/>
      <c r="VDU72" s="253"/>
      <c r="VDV72" s="253"/>
      <c r="VDW72" s="253"/>
      <c r="VDX72" s="253"/>
      <c r="VDY72" s="253"/>
      <c r="VDZ72" s="254"/>
      <c r="VEA72" s="253"/>
      <c r="VEB72" s="253"/>
      <c r="VEC72" s="253"/>
      <c r="VED72" s="253"/>
      <c r="VEE72" s="253"/>
      <c r="VEF72" s="254"/>
      <c r="VEG72" s="253"/>
      <c r="VEH72" s="253"/>
      <c r="VEI72" s="253"/>
      <c r="VEJ72" s="253"/>
      <c r="VEK72" s="253"/>
      <c r="VEL72" s="254"/>
      <c r="VEM72" s="253"/>
      <c r="VEN72" s="253"/>
      <c r="VEO72" s="253"/>
      <c r="VEP72" s="253"/>
      <c r="VEQ72" s="253"/>
      <c r="VER72" s="254"/>
      <c r="VES72" s="253"/>
      <c r="VET72" s="253"/>
      <c r="VEU72" s="253"/>
      <c r="VEV72" s="253"/>
      <c r="VEW72" s="253"/>
      <c r="VEX72" s="254"/>
      <c r="VEY72" s="253"/>
      <c r="VEZ72" s="253"/>
      <c r="VFA72" s="253"/>
      <c r="VFB72" s="253"/>
      <c r="VFC72" s="253"/>
      <c r="VFD72" s="254"/>
      <c r="VFE72" s="253"/>
      <c r="VFF72" s="253"/>
      <c r="VFG72" s="253"/>
      <c r="VFH72" s="253"/>
      <c r="VFI72" s="253"/>
      <c r="VFJ72" s="254"/>
      <c r="VFK72" s="253"/>
      <c r="VFL72" s="253"/>
      <c r="VFM72" s="253"/>
      <c r="VFN72" s="253"/>
      <c r="VFO72" s="253"/>
      <c r="VFP72" s="254"/>
      <c r="VFQ72" s="253"/>
      <c r="VFR72" s="253"/>
      <c r="VFS72" s="253"/>
      <c r="VFT72" s="253"/>
      <c r="VFU72" s="253"/>
      <c r="VFV72" s="254"/>
      <c r="VFW72" s="253"/>
      <c r="VFX72" s="253"/>
      <c r="VFY72" s="253"/>
      <c r="VFZ72" s="253"/>
      <c r="VGA72" s="253"/>
      <c r="VGB72" s="254"/>
      <c r="VGC72" s="253"/>
      <c r="VGD72" s="253"/>
      <c r="VGE72" s="253"/>
      <c r="VGF72" s="253"/>
      <c r="VGG72" s="253"/>
      <c r="VGH72" s="254"/>
      <c r="VGI72" s="253"/>
      <c r="VGJ72" s="253"/>
      <c r="VGK72" s="253"/>
      <c r="VGL72" s="253"/>
      <c r="VGM72" s="253"/>
      <c r="VGN72" s="254"/>
      <c r="VGO72" s="253"/>
      <c r="VGP72" s="253"/>
      <c r="VGQ72" s="253"/>
      <c r="VGR72" s="253"/>
      <c r="VGS72" s="253"/>
      <c r="VGT72" s="254"/>
      <c r="VGU72" s="253"/>
      <c r="VGV72" s="253"/>
      <c r="VGW72" s="253"/>
      <c r="VGX72" s="253"/>
      <c r="VGY72" s="253"/>
      <c r="VGZ72" s="254"/>
      <c r="VHA72" s="253"/>
      <c r="VHB72" s="253"/>
      <c r="VHC72" s="253"/>
      <c r="VHD72" s="253"/>
      <c r="VHE72" s="253"/>
      <c r="VHF72" s="254"/>
      <c r="VHG72" s="253"/>
      <c r="VHH72" s="253"/>
      <c r="VHI72" s="253"/>
      <c r="VHJ72" s="253"/>
      <c r="VHK72" s="253"/>
      <c r="VHL72" s="254"/>
      <c r="VHM72" s="253"/>
      <c r="VHN72" s="253"/>
      <c r="VHO72" s="253"/>
      <c r="VHP72" s="253"/>
      <c r="VHQ72" s="253"/>
      <c r="VHR72" s="254"/>
      <c r="VHS72" s="253"/>
      <c r="VHT72" s="253"/>
      <c r="VHU72" s="253"/>
      <c r="VHV72" s="253"/>
      <c r="VHW72" s="253"/>
      <c r="VHX72" s="254"/>
      <c r="VHY72" s="253"/>
      <c r="VHZ72" s="253"/>
      <c r="VIA72" s="253"/>
      <c r="VIB72" s="253"/>
      <c r="VIC72" s="253"/>
      <c r="VID72" s="254"/>
      <c r="VIE72" s="253"/>
      <c r="VIF72" s="253"/>
      <c r="VIG72" s="253"/>
      <c r="VIH72" s="253"/>
      <c r="VII72" s="253"/>
      <c r="VIJ72" s="254"/>
      <c r="VIK72" s="253"/>
      <c r="VIL72" s="253"/>
      <c r="VIM72" s="253"/>
      <c r="VIN72" s="253"/>
      <c r="VIO72" s="253"/>
      <c r="VIP72" s="254"/>
      <c r="VIQ72" s="253"/>
      <c r="VIR72" s="253"/>
      <c r="VIS72" s="253"/>
      <c r="VIT72" s="253"/>
      <c r="VIU72" s="253"/>
      <c r="VIV72" s="254"/>
      <c r="VIW72" s="253"/>
      <c r="VIX72" s="253"/>
      <c r="VIY72" s="253"/>
      <c r="VIZ72" s="253"/>
      <c r="VJA72" s="253"/>
      <c r="VJB72" s="254"/>
      <c r="VJC72" s="253"/>
      <c r="VJD72" s="253"/>
      <c r="VJE72" s="253"/>
      <c r="VJF72" s="253"/>
      <c r="VJG72" s="253"/>
      <c r="VJH72" s="254"/>
      <c r="VJI72" s="253"/>
      <c r="VJJ72" s="253"/>
      <c r="VJK72" s="253"/>
      <c r="VJL72" s="253"/>
      <c r="VJM72" s="253"/>
      <c r="VJN72" s="254"/>
      <c r="VJO72" s="253"/>
      <c r="VJP72" s="253"/>
      <c r="VJQ72" s="253"/>
      <c r="VJR72" s="253"/>
      <c r="VJS72" s="253"/>
      <c r="VJT72" s="254"/>
      <c r="VJU72" s="253"/>
      <c r="VJV72" s="253"/>
      <c r="VJW72" s="253"/>
      <c r="VJX72" s="253"/>
      <c r="VJY72" s="253"/>
      <c r="VJZ72" s="254"/>
      <c r="VKA72" s="253"/>
      <c r="VKB72" s="253"/>
      <c r="VKC72" s="253"/>
      <c r="VKD72" s="253"/>
      <c r="VKE72" s="253"/>
      <c r="VKF72" s="254"/>
      <c r="VKG72" s="253"/>
      <c r="VKH72" s="253"/>
      <c r="VKI72" s="253"/>
      <c r="VKJ72" s="253"/>
      <c r="VKK72" s="253"/>
      <c r="VKL72" s="254"/>
      <c r="VKM72" s="253"/>
      <c r="VKN72" s="253"/>
      <c r="VKO72" s="253"/>
      <c r="VKP72" s="253"/>
      <c r="VKQ72" s="253"/>
      <c r="VKR72" s="254"/>
      <c r="VKS72" s="253"/>
      <c r="VKT72" s="253"/>
      <c r="VKU72" s="253"/>
      <c r="VKV72" s="253"/>
      <c r="VKW72" s="253"/>
      <c r="VKX72" s="254"/>
      <c r="VKY72" s="253"/>
      <c r="VKZ72" s="253"/>
      <c r="VLA72" s="253"/>
      <c r="VLB72" s="253"/>
      <c r="VLC72" s="253"/>
      <c r="VLD72" s="254"/>
      <c r="VLE72" s="253"/>
      <c r="VLF72" s="253"/>
      <c r="VLG72" s="253"/>
      <c r="VLH72" s="253"/>
      <c r="VLI72" s="253"/>
      <c r="VLJ72" s="254"/>
      <c r="VLK72" s="253"/>
      <c r="VLL72" s="253"/>
      <c r="VLM72" s="253"/>
      <c r="VLN72" s="253"/>
      <c r="VLO72" s="253"/>
      <c r="VLP72" s="254"/>
      <c r="VLQ72" s="253"/>
      <c r="VLR72" s="253"/>
      <c r="VLS72" s="253"/>
      <c r="VLT72" s="253"/>
      <c r="VLU72" s="253"/>
      <c r="VLV72" s="254"/>
      <c r="VLW72" s="253"/>
      <c r="VLX72" s="253"/>
      <c r="VLY72" s="253"/>
      <c r="VLZ72" s="253"/>
      <c r="VMA72" s="253"/>
      <c r="VMB72" s="254"/>
      <c r="VMC72" s="253"/>
      <c r="VMD72" s="253"/>
      <c r="VME72" s="253"/>
      <c r="VMF72" s="253"/>
      <c r="VMG72" s="253"/>
      <c r="VMH72" s="254"/>
      <c r="VMI72" s="253"/>
      <c r="VMJ72" s="253"/>
      <c r="VMK72" s="253"/>
      <c r="VML72" s="253"/>
      <c r="VMM72" s="253"/>
      <c r="VMN72" s="254"/>
      <c r="VMO72" s="253"/>
      <c r="VMP72" s="253"/>
      <c r="VMQ72" s="253"/>
      <c r="VMR72" s="253"/>
      <c r="VMS72" s="253"/>
      <c r="VMT72" s="254"/>
      <c r="VMU72" s="253"/>
      <c r="VMV72" s="253"/>
      <c r="VMW72" s="253"/>
      <c r="VMX72" s="253"/>
      <c r="VMY72" s="253"/>
      <c r="VMZ72" s="254"/>
      <c r="VNA72" s="253"/>
      <c r="VNB72" s="253"/>
      <c r="VNC72" s="253"/>
      <c r="VND72" s="253"/>
      <c r="VNE72" s="253"/>
      <c r="VNF72" s="254"/>
      <c r="VNG72" s="253"/>
      <c r="VNH72" s="253"/>
      <c r="VNI72" s="253"/>
      <c r="VNJ72" s="253"/>
      <c r="VNK72" s="253"/>
      <c r="VNL72" s="254"/>
      <c r="VNM72" s="253"/>
      <c r="VNN72" s="253"/>
      <c r="VNO72" s="253"/>
      <c r="VNP72" s="253"/>
      <c r="VNQ72" s="253"/>
      <c r="VNR72" s="254"/>
      <c r="VNS72" s="253"/>
      <c r="VNT72" s="253"/>
      <c r="VNU72" s="253"/>
      <c r="VNV72" s="253"/>
      <c r="VNW72" s="253"/>
      <c r="VNX72" s="254"/>
      <c r="VNY72" s="253"/>
      <c r="VNZ72" s="253"/>
      <c r="VOA72" s="253"/>
      <c r="VOB72" s="253"/>
      <c r="VOC72" s="253"/>
      <c r="VOD72" s="254"/>
      <c r="VOE72" s="253"/>
      <c r="VOF72" s="253"/>
      <c r="VOG72" s="253"/>
      <c r="VOH72" s="253"/>
      <c r="VOI72" s="253"/>
      <c r="VOJ72" s="254"/>
      <c r="VOK72" s="253"/>
      <c r="VOL72" s="253"/>
      <c r="VOM72" s="253"/>
      <c r="VON72" s="253"/>
      <c r="VOO72" s="253"/>
      <c r="VOP72" s="254"/>
      <c r="VOQ72" s="253"/>
      <c r="VOR72" s="253"/>
      <c r="VOS72" s="253"/>
      <c r="VOT72" s="253"/>
      <c r="VOU72" s="253"/>
      <c r="VOV72" s="254"/>
      <c r="VOW72" s="253"/>
      <c r="VOX72" s="253"/>
      <c r="VOY72" s="253"/>
      <c r="VOZ72" s="253"/>
      <c r="VPA72" s="253"/>
      <c r="VPB72" s="254"/>
      <c r="VPC72" s="253"/>
      <c r="VPD72" s="253"/>
      <c r="VPE72" s="253"/>
      <c r="VPF72" s="253"/>
      <c r="VPG72" s="253"/>
      <c r="VPH72" s="254"/>
      <c r="VPI72" s="253"/>
      <c r="VPJ72" s="253"/>
      <c r="VPK72" s="253"/>
      <c r="VPL72" s="253"/>
      <c r="VPM72" s="253"/>
      <c r="VPN72" s="254"/>
      <c r="VPO72" s="253"/>
      <c r="VPP72" s="253"/>
      <c r="VPQ72" s="253"/>
      <c r="VPR72" s="253"/>
      <c r="VPS72" s="253"/>
      <c r="VPT72" s="254"/>
      <c r="VPU72" s="253"/>
      <c r="VPV72" s="253"/>
      <c r="VPW72" s="253"/>
      <c r="VPX72" s="253"/>
      <c r="VPY72" s="253"/>
      <c r="VPZ72" s="254"/>
      <c r="VQA72" s="253"/>
      <c r="VQB72" s="253"/>
      <c r="VQC72" s="253"/>
      <c r="VQD72" s="253"/>
      <c r="VQE72" s="253"/>
      <c r="VQF72" s="254"/>
      <c r="VQG72" s="253"/>
      <c r="VQH72" s="253"/>
      <c r="VQI72" s="253"/>
      <c r="VQJ72" s="253"/>
      <c r="VQK72" s="253"/>
      <c r="VQL72" s="254"/>
      <c r="VQM72" s="253"/>
      <c r="VQN72" s="253"/>
      <c r="VQO72" s="253"/>
      <c r="VQP72" s="253"/>
      <c r="VQQ72" s="253"/>
      <c r="VQR72" s="254"/>
      <c r="VQS72" s="253"/>
      <c r="VQT72" s="253"/>
      <c r="VQU72" s="253"/>
      <c r="VQV72" s="253"/>
      <c r="VQW72" s="253"/>
      <c r="VQX72" s="254"/>
      <c r="VQY72" s="253"/>
      <c r="VQZ72" s="253"/>
      <c r="VRA72" s="253"/>
      <c r="VRB72" s="253"/>
      <c r="VRC72" s="253"/>
      <c r="VRD72" s="254"/>
      <c r="VRE72" s="253"/>
      <c r="VRF72" s="253"/>
      <c r="VRG72" s="253"/>
      <c r="VRH72" s="253"/>
      <c r="VRI72" s="253"/>
      <c r="VRJ72" s="254"/>
      <c r="VRK72" s="253"/>
      <c r="VRL72" s="253"/>
      <c r="VRM72" s="253"/>
      <c r="VRN72" s="253"/>
      <c r="VRO72" s="253"/>
      <c r="VRP72" s="254"/>
      <c r="VRQ72" s="253"/>
      <c r="VRR72" s="253"/>
      <c r="VRS72" s="253"/>
      <c r="VRT72" s="253"/>
      <c r="VRU72" s="253"/>
      <c r="VRV72" s="254"/>
      <c r="VRW72" s="253"/>
      <c r="VRX72" s="253"/>
      <c r="VRY72" s="253"/>
      <c r="VRZ72" s="253"/>
      <c r="VSA72" s="253"/>
      <c r="VSB72" s="254"/>
      <c r="VSC72" s="253"/>
      <c r="VSD72" s="253"/>
      <c r="VSE72" s="253"/>
      <c r="VSF72" s="253"/>
      <c r="VSG72" s="253"/>
      <c r="VSH72" s="254"/>
      <c r="VSI72" s="253"/>
      <c r="VSJ72" s="253"/>
      <c r="VSK72" s="253"/>
      <c r="VSL72" s="253"/>
      <c r="VSM72" s="253"/>
      <c r="VSN72" s="254"/>
      <c r="VSO72" s="253"/>
      <c r="VSP72" s="253"/>
      <c r="VSQ72" s="253"/>
      <c r="VSR72" s="253"/>
      <c r="VSS72" s="253"/>
      <c r="VST72" s="254"/>
      <c r="VSU72" s="253"/>
      <c r="VSV72" s="253"/>
      <c r="VSW72" s="253"/>
      <c r="VSX72" s="253"/>
      <c r="VSY72" s="253"/>
      <c r="VSZ72" s="254"/>
      <c r="VTA72" s="253"/>
      <c r="VTB72" s="253"/>
      <c r="VTC72" s="253"/>
      <c r="VTD72" s="253"/>
      <c r="VTE72" s="253"/>
      <c r="VTF72" s="254"/>
      <c r="VTG72" s="253"/>
      <c r="VTH72" s="253"/>
      <c r="VTI72" s="253"/>
      <c r="VTJ72" s="253"/>
      <c r="VTK72" s="253"/>
      <c r="VTL72" s="254"/>
      <c r="VTM72" s="253"/>
      <c r="VTN72" s="253"/>
      <c r="VTO72" s="253"/>
      <c r="VTP72" s="253"/>
      <c r="VTQ72" s="253"/>
      <c r="VTR72" s="254"/>
      <c r="VTS72" s="253"/>
      <c r="VTT72" s="253"/>
      <c r="VTU72" s="253"/>
      <c r="VTV72" s="253"/>
      <c r="VTW72" s="253"/>
      <c r="VTX72" s="254"/>
      <c r="VTY72" s="253"/>
      <c r="VTZ72" s="253"/>
      <c r="VUA72" s="253"/>
      <c r="VUB72" s="253"/>
      <c r="VUC72" s="253"/>
      <c r="VUD72" s="254"/>
      <c r="VUE72" s="253"/>
      <c r="VUF72" s="253"/>
      <c r="VUG72" s="253"/>
      <c r="VUH72" s="253"/>
      <c r="VUI72" s="253"/>
      <c r="VUJ72" s="254"/>
      <c r="VUK72" s="253"/>
      <c r="VUL72" s="253"/>
      <c r="VUM72" s="253"/>
      <c r="VUN72" s="253"/>
      <c r="VUO72" s="253"/>
      <c r="VUP72" s="254"/>
      <c r="VUQ72" s="253"/>
      <c r="VUR72" s="253"/>
      <c r="VUS72" s="253"/>
      <c r="VUT72" s="253"/>
      <c r="VUU72" s="253"/>
      <c r="VUV72" s="254"/>
      <c r="VUW72" s="253"/>
      <c r="VUX72" s="253"/>
      <c r="VUY72" s="253"/>
      <c r="VUZ72" s="253"/>
      <c r="VVA72" s="253"/>
      <c r="VVB72" s="254"/>
      <c r="VVC72" s="253"/>
      <c r="VVD72" s="253"/>
      <c r="VVE72" s="253"/>
      <c r="VVF72" s="253"/>
      <c r="VVG72" s="253"/>
      <c r="VVH72" s="254"/>
      <c r="VVI72" s="253"/>
      <c r="VVJ72" s="253"/>
      <c r="VVK72" s="253"/>
      <c r="VVL72" s="253"/>
      <c r="VVM72" s="253"/>
      <c r="VVN72" s="254"/>
      <c r="VVO72" s="253"/>
      <c r="VVP72" s="253"/>
      <c r="VVQ72" s="253"/>
      <c r="VVR72" s="253"/>
      <c r="VVS72" s="253"/>
      <c r="VVT72" s="254"/>
      <c r="VVU72" s="253"/>
      <c r="VVV72" s="253"/>
      <c r="VVW72" s="253"/>
      <c r="VVX72" s="253"/>
      <c r="VVY72" s="253"/>
      <c r="VVZ72" s="254"/>
      <c r="VWA72" s="253"/>
      <c r="VWB72" s="253"/>
      <c r="VWC72" s="253"/>
      <c r="VWD72" s="253"/>
      <c r="VWE72" s="253"/>
      <c r="VWF72" s="254"/>
      <c r="VWG72" s="253"/>
      <c r="VWH72" s="253"/>
      <c r="VWI72" s="253"/>
      <c r="VWJ72" s="253"/>
      <c r="VWK72" s="253"/>
      <c r="VWL72" s="254"/>
      <c r="VWM72" s="253"/>
      <c r="VWN72" s="253"/>
      <c r="VWO72" s="253"/>
      <c r="VWP72" s="253"/>
      <c r="VWQ72" s="253"/>
      <c r="VWR72" s="254"/>
      <c r="VWS72" s="253"/>
      <c r="VWT72" s="253"/>
      <c r="VWU72" s="253"/>
      <c r="VWV72" s="253"/>
      <c r="VWW72" s="253"/>
      <c r="VWX72" s="254"/>
      <c r="VWY72" s="253"/>
      <c r="VWZ72" s="253"/>
      <c r="VXA72" s="253"/>
      <c r="VXB72" s="253"/>
      <c r="VXC72" s="253"/>
      <c r="VXD72" s="254"/>
      <c r="VXE72" s="253"/>
      <c r="VXF72" s="253"/>
      <c r="VXG72" s="253"/>
      <c r="VXH72" s="253"/>
      <c r="VXI72" s="253"/>
      <c r="VXJ72" s="254"/>
      <c r="VXK72" s="253"/>
      <c r="VXL72" s="253"/>
      <c r="VXM72" s="253"/>
      <c r="VXN72" s="253"/>
      <c r="VXO72" s="253"/>
      <c r="VXP72" s="254"/>
      <c r="VXQ72" s="253"/>
      <c r="VXR72" s="253"/>
      <c r="VXS72" s="253"/>
      <c r="VXT72" s="253"/>
      <c r="VXU72" s="253"/>
      <c r="VXV72" s="254"/>
      <c r="VXW72" s="253"/>
      <c r="VXX72" s="253"/>
      <c r="VXY72" s="253"/>
      <c r="VXZ72" s="253"/>
      <c r="VYA72" s="253"/>
      <c r="VYB72" s="254"/>
      <c r="VYC72" s="253"/>
      <c r="VYD72" s="253"/>
      <c r="VYE72" s="253"/>
      <c r="VYF72" s="253"/>
      <c r="VYG72" s="253"/>
      <c r="VYH72" s="254"/>
      <c r="VYI72" s="253"/>
      <c r="VYJ72" s="253"/>
      <c r="VYK72" s="253"/>
      <c r="VYL72" s="253"/>
      <c r="VYM72" s="253"/>
      <c r="VYN72" s="254"/>
      <c r="VYO72" s="253"/>
      <c r="VYP72" s="253"/>
      <c r="VYQ72" s="253"/>
      <c r="VYR72" s="253"/>
      <c r="VYS72" s="253"/>
      <c r="VYT72" s="254"/>
      <c r="VYU72" s="253"/>
      <c r="VYV72" s="253"/>
      <c r="VYW72" s="253"/>
      <c r="VYX72" s="253"/>
      <c r="VYY72" s="253"/>
      <c r="VYZ72" s="254"/>
      <c r="VZA72" s="253"/>
      <c r="VZB72" s="253"/>
      <c r="VZC72" s="253"/>
      <c r="VZD72" s="253"/>
      <c r="VZE72" s="253"/>
      <c r="VZF72" s="254"/>
      <c r="VZG72" s="253"/>
      <c r="VZH72" s="253"/>
      <c r="VZI72" s="253"/>
      <c r="VZJ72" s="253"/>
      <c r="VZK72" s="253"/>
      <c r="VZL72" s="254"/>
      <c r="VZM72" s="253"/>
      <c r="VZN72" s="253"/>
      <c r="VZO72" s="253"/>
      <c r="VZP72" s="253"/>
      <c r="VZQ72" s="253"/>
      <c r="VZR72" s="254"/>
      <c r="VZS72" s="253"/>
      <c r="VZT72" s="253"/>
      <c r="VZU72" s="253"/>
      <c r="VZV72" s="253"/>
      <c r="VZW72" s="253"/>
      <c r="VZX72" s="254"/>
      <c r="VZY72" s="253"/>
      <c r="VZZ72" s="253"/>
      <c r="WAA72" s="253"/>
      <c r="WAB72" s="253"/>
      <c r="WAC72" s="253"/>
      <c r="WAD72" s="254"/>
      <c r="WAE72" s="253"/>
      <c r="WAF72" s="253"/>
      <c r="WAG72" s="253"/>
      <c r="WAH72" s="253"/>
      <c r="WAI72" s="253"/>
      <c r="WAJ72" s="254"/>
      <c r="WAK72" s="253"/>
      <c r="WAL72" s="253"/>
      <c r="WAM72" s="253"/>
      <c r="WAN72" s="253"/>
      <c r="WAO72" s="253"/>
      <c r="WAP72" s="254"/>
      <c r="WAQ72" s="253"/>
      <c r="WAR72" s="253"/>
      <c r="WAS72" s="253"/>
      <c r="WAT72" s="253"/>
      <c r="WAU72" s="253"/>
      <c r="WAV72" s="254"/>
      <c r="WAW72" s="253"/>
      <c r="WAX72" s="253"/>
      <c r="WAY72" s="253"/>
      <c r="WAZ72" s="253"/>
      <c r="WBA72" s="253"/>
      <c r="WBB72" s="254"/>
      <c r="WBC72" s="253"/>
      <c r="WBD72" s="253"/>
      <c r="WBE72" s="253"/>
      <c r="WBF72" s="253"/>
      <c r="WBG72" s="253"/>
      <c r="WBH72" s="254"/>
      <c r="WBI72" s="253"/>
      <c r="WBJ72" s="253"/>
      <c r="WBK72" s="253"/>
      <c r="WBL72" s="253"/>
      <c r="WBM72" s="253"/>
      <c r="WBN72" s="254"/>
      <c r="WBO72" s="253"/>
      <c r="WBP72" s="253"/>
      <c r="WBQ72" s="253"/>
      <c r="WBR72" s="253"/>
      <c r="WBS72" s="253"/>
      <c r="WBT72" s="254"/>
      <c r="WBU72" s="253"/>
      <c r="WBV72" s="253"/>
      <c r="WBW72" s="253"/>
      <c r="WBX72" s="253"/>
      <c r="WBY72" s="253"/>
      <c r="WBZ72" s="254"/>
      <c r="WCA72" s="253"/>
      <c r="WCB72" s="253"/>
      <c r="WCC72" s="253"/>
      <c r="WCD72" s="253"/>
      <c r="WCE72" s="253"/>
      <c r="WCF72" s="254"/>
      <c r="WCG72" s="253"/>
      <c r="WCH72" s="253"/>
      <c r="WCI72" s="253"/>
      <c r="WCJ72" s="253"/>
      <c r="WCK72" s="253"/>
      <c r="WCL72" s="254"/>
      <c r="WCM72" s="253"/>
      <c r="WCN72" s="253"/>
      <c r="WCO72" s="253"/>
      <c r="WCP72" s="253"/>
      <c r="WCQ72" s="253"/>
      <c r="WCR72" s="254"/>
      <c r="WCS72" s="253"/>
      <c r="WCT72" s="253"/>
      <c r="WCU72" s="253"/>
      <c r="WCV72" s="253"/>
      <c r="WCW72" s="253"/>
      <c r="WCX72" s="254"/>
      <c r="WCY72" s="253"/>
      <c r="WCZ72" s="253"/>
      <c r="WDA72" s="253"/>
      <c r="WDB72" s="253"/>
      <c r="WDC72" s="253"/>
      <c r="WDD72" s="254"/>
      <c r="WDE72" s="253"/>
      <c r="WDF72" s="253"/>
      <c r="WDG72" s="253"/>
      <c r="WDH72" s="253"/>
      <c r="WDI72" s="253"/>
      <c r="WDJ72" s="254"/>
      <c r="WDK72" s="253"/>
      <c r="WDL72" s="253"/>
      <c r="WDM72" s="253"/>
      <c r="WDN72" s="253"/>
      <c r="WDO72" s="253"/>
      <c r="WDP72" s="254"/>
      <c r="WDQ72" s="253"/>
      <c r="WDR72" s="253"/>
      <c r="WDS72" s="253"/>
      <c r="WDT72" s="253"/>
      <c r="WDU72" s="253"/>
      <c r="WDV72" s="254"/>
      <c r="WDW72" s="253"/>
      <c r="WDX72" s="253"/>
      <c r="WDY72" s="253"/>
      <c r="WDZ72" s="253"/>
      <c r="WEA72" s="253"/>
      <c r="WEB72" s="254"/>
      <c r="WEC72" s="253"/>
      <c r="WED72" s="253"/>
      <c r="WEE72" s="253"/>
      <c r="WEF72" s="253"/>
      <c r="WEG72" s="253"/>
      <c r="WEH72" s="254"/>
      <c r="WEI72" s="253"/>
      <c r="WEJ72" s="253"/>
      <c r="WEK72" s="253"/>
      <c r="WEL72" s="253"/>
      <c r="WEM72" s="253"/>
      <c r="WEN72" s="254"/>
      <c r="WEO72" s="253"/>
      <c r="WEP72" s="253"/>
      <c r="WEQ72" s="253"/>
      <c r="WER72" s="253"/>
      <c r="WES72" s="253"/>
      <c r="WET72" s="254"/>
      <c r="WEU72" s="253"/>
      <c r="WEV72" s="253"/>
      <c r="WEW72" s="253"/>
      <c r="WEX72" s="253"/>
      <c r="WEY72" s="253"/>
      <c r="WEZ72" s="254"/>
      <c r="WFA72" s="253"/>
      <c r="WFB72" s="253"/>
      <c r="WFC72" s="253"/>
      <c r="WFD72" s="253"/>
      <c r="WFE72" s="253"/>
      <c r="WFF72" s="254"/>
      <c r="WFG72" s="253"/>
      <c r="WFH72" s="253"/>
      <c r="WFI72" s="253"/>
      <c r="WFJ72" s="253"/>
      <c r="WFK72" s="253"/>
      <c r="WFL72" s="254"/>
      <c r="WFM72" s="253"/>
      <c r="WFN72" s="253"/>
      <c r="WFO72" s="253"/>
      <c r="WFP72" s="253"/>
      <c r="WFQ72" s="253"/>
      <c r="WFR72" s="254"/>
      <c r="WFS72" s="253"/>
      <c r="WFT72" s="253"/>
      <c r="WFU72" s="253"/>
      <c r="WFV72" s="253"/>
      <c r="WFW72" s="253"/>
      <c r="WFX72" s="254"/>
      <c r="WFY72" s="253"/>
      <c r="WFZ72" s="253"/>
      <c r="WGA72" s="253"/>
      <c r="WGB72" s="253"/>
      <c r="WGC72" s="253"/>
      <c r="WGD72" s="254"/>
      <c r="WGE72" s="253"/>
      <c r="WGF72" s="253"/>
      <c r="WGG72" s="253"/>
      <c r="WGH72" s="253"/>
      <c r="WGI72" s="253"/>
      <c r="WGJ72" s="254"/>
      <c r="WGK72" s="253"/>
      <c r="WGL72" s="253"/>
      <c r="WGM72" s="253"/>
      <c r="WGN72" s="253"/>
      <c r="WGO72" s="253"/>
      <c r="WGP72" s="254"/>
      <c r="WGQ72" s="253"/>
      <c r="WGR72" s="253"/>
      <c r="WGS72" s="253"/>
      <c r="WGT72" s="253"/>
      <c r="WGU72" s="253"/>
      <c r="WGV72" s="254"/>
      <c r="WGW72" s="253"/>
      <c r="WGX72" s="253"/>
      <c r="WGY72" s="253"/>
      <c r="WGZ72" s="253"/>
      <c r="WHA72" s="253"/>
      <c r="WHB72" s="254"/>
      <c r="WHC72" s="253"/>
      <c r="WHD72" s="253"/>
      <c r="WHE72" s="253"/>
      <c r="WHF72" s="253"/>
      <c r="WHG72" s="253"/>
      <c r="WHH72" s="254"/>
      <c r="WHI72" s="253"/>
      <c r="WHJ72" s="253"/>
      <c r="WHK72" s="253"/>
      <c r="WHL72" s="253"/>
      <c r="WHM72" s="253"/>
      <c r="WHN72" s="254"/>
      <c r="WHO72" s="253"/>
      <c r="WHP72" s="253"/>
      <c r="WHQ72" s="253"/>
      <c r="WHR72" s="253"/>
      <c r="WHS72" s="253"/>
      <c r="WHT72" s="254"/>
      <c r="WHU72" s="253"/>
      <c r="WHV72" s="253"/>
      <c r="WHW72" s="253"/>
      <c r="WHX72" s="253"/>
      <c r="WHY72" s="253"/>
      <c r="WHZ72" s="254"/>
      <c r="WIA72" s="253"/>
      <c r="WIB72" s="253"/>
      <c r="WIC72" s="253"/>
      <c r="WID72" s="253"/>
      <c r="WIE72" s="253"/>
      <c r="WIF72" s="254"/>
      <c r="WIG72" s="253"/>
      <c r="WIH72" s="253"/>
      <c r="WII72" s="253"/>
      <c r="WIJ72" s="253"/>
      <c r="WIK72" s="253"/>
      <c r="WIL72" s="254"/>
      <c r="WIM72" s="253"/>
      <c r="WIN72" s="253"/>
      <c r="WIO72" s="253"/>
      <c r="WIP72" s="253"/>
      <c r="WIQ72" s="253"/>
      <c r="WIR72" s="254"/>
      <c r="WIS72" s="253"/>
      <c r="WIT72" s="253"/>
      <c r="WIU72" s="253"/>
      <c r="WIV72" s="253"/>
      <c r="WIW72" s="253"/>
      <c r="WIX72" s="254"/>
      <c r="WIY72" s="253"/>
      <c r="WIZ72" s="253"/>
      <c r="WJA72" s="253"/>
      <c r="WJB72" s="253"/>
      <c r="WJC72" s="253"/>
      <c r="WJD72" s="254"/>
      <c r="WJE72" s="253"/>
      <c r="WJF72" s="253"/>
      <c r="WJG72" s="253"/>
      <c r="WJH72" s="253"/>
      <c r="WJI72" s="253"/>
      <c r="WJJ72" s="254"/>
      <c r="WJK72" s="253"/>
      <c r="WJL72" s="253"/>
      <c r="WJM72" s="253"/>
      <c r="WJN72" s="253"/>
      <c r="WJO72" s="253"/>
      <c r="WJP72" s="254"/>
      <c r="WJQ72" s="253"/>
      <c r="WJR72" s="253"/>
      <c r="WJS72" s="253"/>
      <c r="WJT72" s="253"/>
      <c r="WJU72" s="253"/>
      <c r="WJV72" s="254"/>
      <c r="WJW72" s="253"/>
      <c r="WJX72" s="253"/>
      <c r="WJY72" s="253"/>
      <c r="WJZ72" s="253"/>
      <c r="WKA72" s="253"/>
      <c r="WKB72" s="254"/>
      <c r="WKC72" s="253"/>
      <c r="WKD72" s="253"/>
      <c r="WKE72" s="253"/>
      <c r="WKF72" s="253"/>
      <c r="WKG72" s="253"/>
      <c r="WKH72" s="254"/>
      <c r="WKI72" s="253"/>
      <c r="WKJ72" s="253"/>
      <c r="WKK72" s="253"/>
      <c r="WKL72" s="253"/>
      <c r="WKM72" s="253"/>
      <c r="WKN72" s="254"/>
      <c r="WKO72" s="253"/>
      <c r="WKP72" s="253"/>
      <c r="WKQ72" s="253"/>
      <c r="WKR72" s="253"/>
      <c r="WKS72" s="253"/>
      <c r="WKT72" s="254"/>
      <c r="WKU72" s="253"/>
      <c r="WKV72" s="253"/>
      <c r="WKW72" s="253"/>
      <c r="WKX72" s="253"/>
      <c r="WKY72" s="253"/>
      <c r="WKZ72" s="254"/>
      <c r="WLA72" s="253"/>
      <c r="WLB72" s="253"/>
      <c r="WLC72" s="253"/>
      <c r="WLD72" s="253"/>
      <c r="WLE72" s="253"/>
      <c r="WLF72" s="254"/>
      <c r="WLG72" s="253"/>
      <c r="WLH72" s="253"/>
      <c r="WLI72" s="253"/>
      <c r="WLJ72" s="253"/>
      <c r="WLK72" s="253"/>
      <c r="WLL72" s="254"/>
      <c r="WLM72" s="253"/>
      <c r="WLN72" s="253"/>
      <c r="WLO72" s="253"/>
      <c r="WLP72" s="253"/>
      <c r="WLQ72" s="253"/>
      <c r="WLR72" s="254"/>
      <c r="WLS72" s="253"/>
      <c r="WLT72" s="253"/>
      <c r="WLU72" s="253"/>
      <c r="WLV72" s="253"/>
      <c r="WLW72" s="253"/>
      <c r="WLX72" s="254"/>
      <c r="WLY72" s="253"/>
      <c r="WLZ72" s="253"/>
      <c r="WMA72" s="253"/>
      <c r="WMB72" s="253"/>
      <c r="WMC72" s="253"/>
      <c r="WMD72" s="254"/>
      <c r="WME72" s="253"/>
      <c r="WMF72" s="253"/>
      <c r="WMG72" s="253"/>
      <c r="WMH72" s="253"/>
      <c r="WMI72" s="253"/>
      <c r="WMJ72" s="254"/>
      <c r="WMK72" s="253"/>
      <c r="WML72" s="253"/>
      <c r="WMM72" s="253"/>
      <c r="WMN72" s="253"/>
      <c r="WMO72" s="253"/>
      <c r="WMP72" s="254"/>
      <c r="WMQ72" s="253"/>
      <c r="WMR72" s="253"/>
      <c r="WMS72" s="253"/>
      <c r="WMT72" s="253"/>
      <c r="WMU72" s="253"/>
      <c r="WMV72" s="254"/>
      <c r="WMW72" s="253"/>
      <c r="WMX72" s="253"/>
      <c r="WMY72" s="253"/>
      <c r="WMZ72" s="253"/>
      <c r="WNA72" s="253"/>
      <c r="WNB72" s="254"/>
      <c r="WNC72" s="253"/>
      <c r="WND72" s="253"/>
      <c r="WNE72" s="253"/>
      <c r="WNF72" s="253"/>
      <c r="WNG72" s="253"/>
      <c r="WNH72" s="254"/>
      <c r="WNI72" s="253"/>
      <c r="WNJ72" s="253"/>
      <c r="WNK72" s="253"/>
      <c r="WNL72" s="253"/>
      <c r="WNM72" s="253"/>
      <c r="WNN72" s="254"/>
      <c r="WNO72" s="253"/>
      <c r="WNP72" s="253"/>
      <c r="WNQ72" s="253"/>
      <c r="WNR72" s="253"/>
      <c r="WNS72" s="253"/>
      <c r="WNT72" s="254"/>
      <c r="WNU72" s="253"/>
      <c r="WNV72" s="253"/>
      <c r="WNW72" s="253"/>
      <c r="WNX72" s="253"/>
      <c r="WNY72" s="253"/>
      <c r="WNZ72" s="254"/>
      <c r="WOA72" s="253"/>
      <c r="WOB72" s="253"/>
      <c r="WOC72" s="253"/>
      <c r="WOD72" s="253"/>
      <c r="WOE72" s="253"/>
      <c r="WOF72" s="254"/>
      <c r="WOG72" s="253"/>
      <c r="WOH72" s="253"/>
      <c r="WOI72" s="253"/>
      <c r="WOJ72" s="253"/>
      <c r="WOK72" s="253"/>
      <c r="WOL72" s="254"/>
      <c r="WOM72" s="253"/>
      <c r="WON72" s="253"/>
      <c r="WOO72" s="253"/>
      <c r="WOP72" s="253"/>
      <c r="WOQ72" s="253"/>
      <c r="WOR72" s="254"/>
      <c r="WOS72" s="253"/>
      <c r="WOT72" s="253"/>
      <c r="WOU72" s="253"/>
      <c r="WOV72" s="253"/>
      <c r="WOW72" s="253"/>
      <c r="WOX72" s="254"/>
      <c r="WOY72" s="253"/>
      <c r="WOZ72" s="253"/>
      <c r="WPA72" s="253"/>
      <c r="WPB72" s="253"/>
      <c r="WPC72" s="253"/>
      <c r="WPD72" s="254"/>
      <c r="WPE72" s="253"/>
      <c r="WPF72" s="253"/>
      <c r="WPG72" s="253"/>
      <c r="WPH72" s="253"/>
      <c r="WPI72" s="253"/>
      <c r="WPJ72" s="254"/>
      <c r="WPK72" s="253"/>
      <c r="WPL72" s="253"/>
      <c r="WPM72" s="253"/>
      <c r="WPN72" s="253"/>
      <c r="WPO72" s="253"/>
      <c r="WPP72" s="254"/>
      <c r="WPQ72" s="253"/>
      <c r="WPR72" s="253"/>
      <c r="WPS72" s="253"/>
      <c r="WPT72" s="253"/>
      <c r="WPU72" s="253"/>
      <c r="WPV72" s="254"/>
      <c r="WPW72" s="253"/>
      <c r="WPX72" s="253"/>
      <c r="WPY72" s="253"/>
      <c r="WPZ72" s="253"/>
      <c r="WQA72" s="253"/>
      <c r="WQB72" s="254"/>
      <c r="WQC72" s="253"/>
      <c r="WQD72" s="253"/>
      <c r="WQE72" s="253"/>
      <c r="WQF72" s="253"/>
      <c r="WQG72" s="253"/>
      <c r="WQH72" s="254"/>
      <c r="WQI72" s="253"/>
      <c r="WQJ72" s="253"/>
      <c r="WQK72" s="253"/>
      <c r="WQL72" s="253"/>
      <c r="WQM72" s="253"/>
      <c r="WQN72" s="254"/>
      <c r="WQO72" s="253"/>
      <c r="WQP72" s="253"/>
      <c r="WQQ72" s="253"/>
      <c r="WQR72" s="253"/>
      <c r="WQS72" s="253"/>
      <c r="WQT72" s="254"/>
      <c r="WQU72" s="253"/>
      <c r="WQV72" s="253"/>
      <c r="WQW72" s="253"/>
      <c r="WQX72" s="253"/>
      <c r="WQY72" s="253"/>
      <c r="WQZ72" s="254"/>
      <c r="WRA72" s="253"/>
      <c r="WRB72" s="253"/>
      <c r="WRC72" s="253"/>
      <c r="WRD72" s="253"/>
      <c r="WRE72" s="253"/>
      <c r="WRF72" s="254"/>
      <c r="WRG72" s="253"/>
      <c r="WRH72" s="253"/>
      <c r="WRI72" s="253"/>
      <c r="WRJ72" s="253"/>
      <c r="WRK72" s="253"/>
      <c r="WRL72" s="254"/>
      <c r="WRM72" s="253"/>
      <c r="WRN72" s="253"/>
      <c r="WRO72" s="253"/>
      <c r="WRP72" s="253"/>
      <c r="WRQ72" s="253"/>
      <c r="WRR72" s="254"/>
      <c r="WRS72" s="253"/>
      <c r="WRT72" s="253"/>
      <c r="WRU72" s="253"/>
      <c r="WRV72" s="253"/>
      <c r="WRW72" s="253"/>
      <c r="WRX72" s="254"/>
      <c r="WRY72" s="253"/>
      <c r="WRZ72" s="253"/>
      <c r="WSA72" s="253"/>
      <c r="WSB72" s="253"/>
      <c r="WSC72" s="253"/>
      <c r="WSD72" s="254"/>
      <c r="WSE72" s="253"/>
      <c r="WSF72" s="253"/>
      <c r="WSG72" s="253"/>
      <c r="WSH72" s="253"/>
      <c r="WSI72" s="253"/>
      <c r="WSJ72" s="254"/>
      <c r="WSK72" s="253"/>
      <c r="WSL72" s="253"/>
      <c r="WSM72" s="253"/>
      <c r="WSN72" s="253"/>
      <c r="WSO72" s="253"/>
      <c r="WSP72" s="254"/>
      <c r="WSQ72" s="253"/>
      <c r="WSR72" s="253"/>
      <c r="WSS72" s="253"/>
      <c r="WST72" s="253"/>
      <c r="WSU72" s="253"/>
      <c r="WSV72" s="254"/>
      <c r="WSW72" s="253"/>
      <c r="WSX72" s="253"/>
      <c r="WSY72" s="253"/>
      <c r="WSZ72" s="253"/>
      <c r="WTA72" s="253"/>
      <c r="WTB72" s="254"/>
      <c r="WTC72" s="253"/>
      <c r="WTD72" s="253"/>
      <c r="WTE72" s="253"/>
      <c r="WTF72" s="253"/>
      <c r="WTG72" s="253"/>
      <c r="WTH72" s="254"/>
      <c r="WTI72" s="253"/>
      <c r="WTJ72" s="253"/>
      <c r="WTK72" s="253"/>
      <c r="WTL72" s="253"/>
      <c r="WTM72" s="253"/>
      <c r="WTN72" s="254"/>
      <c r="WTO72" s="253"/>
      <c r="WTP72" s="253"/>
      <c r="WTQ72" s="253"/>
      <c r="WTR72" s="253"/>
      <c r="WTS72" s="253"/>
      <c r="WTT72" s="254"/>
      <c r="WTU72" s="253"/>
      <c r="WTV72" s="253"/>
      <c r="WTW72" s="253"/>
      <c r="WTX72" s="253"/>
      <c r="WTY72" s="253"/>
      <c r="WTZ72" s="254"/>
      <c r="WUA72" s="253"/>
      <c r="WUB72" s="253"/>
      <c r="WUC72" s="253"/>
      <c r="WUD72" s="253"/>
      <c r="WUE72" s="253"/>
      <c r="WUF72" s="254"/>
      <c r="WUG72" s="253"/>
      <c r="WUH72" s="253"/>
      <c r="WUI72" s="253"/>
      <c r="WUJ72" s="253"/>
      <c r="WUK72" s="253"/>
      <c r="WUL72" s="254"/>
      <c r="WUM72" s="253"/>
      <c r="WUN72" s="253"/>
      <c r="WUO72" s="253"/>
      <c r="WUP72" s="253"/>
      <c r="WUQ72" s="253"/>
      <c r="WUR72" s="254"/>
      <c r="WUS72" s="253"/>
      <c r="WUT72" s="253"/>
      <c r="WUU72" s="253"/>
      <c r="WUV72" s="253"/>
      <c r="WUW72" s="253"/>
      <c r="WUX72" s="254"/>
      <c r="WUY72" s="253"/>
      <c r="WUZ72" s="253"/>
      <c r="WVA72" s="253"/>
      <c r="WVB72" s="253"/>
      <c r="WVC72" s="253"/>
      <c r="WVD72" s="254"/>
      <c r="WVE72" s="253"/>
      <c r="WVF72" s="253"/>
      <c r="WVG72" s="253"/>
      <c r="WVH72" s="253"/>
      <c r="WVI72" s="253"/>
      <c r="WVJ72" s="254"/>
      <c r="WVK72" s="253"/>
      <c r="WVL72" s="253"/>
      <c r="WVM72" s="253"/>
      <c r="WVN72" s="253"/>
      <c r="WVO72" s="253"/>
      <c r="WVP72" s="254"/>
      <c r="WVQ72" s="253"/>
      <c r="WVR72" s="253"/>
      <c r="WVS72" s="253"/>
      <c r="WVT72" s="253"/>
      <c r="WVU72" s="253"/>
      <c r="WVV72" s="254"/>
      <c r="WVW72" s="253"/>
      <c r="WVX72" s="253"/>
      <c r="WVY72" s="253"/>
      <c r="WVZ72" s="253"/>
      <c r="WWA72" s="253"/>
      <c r="WWB72" s="254"/>
      <c r="WWC72" s="253"/>
      <c r="WWD72" s="253"/>
      <c r="WWE72" s="253"/>
      <c r="WWF72" s="253"/>
      <c r="WWG72" s="253"/>
      <c r="WWH72" s="254"/>
      <c r="WWI72" s="253"/>
      <c r="WWJ72" s="253"/>
      <c r="WWK72" s="253"/>
      <c r="WWL72" s="253"/>
      <c r="WWM72" s="253"/>
      <c r="WWN72" s="254"/>
      <c r="WWO72" s="253"/>
      <c r="WWP72" s="253"/>
      <c r="WWQ72" s="253"/>
      <c r="WWR72" s="253"/>
      <c r="WWS72" s="253"/>
      <c r="WWT72" s="254"/>
      <c r="WWU72" s="253"/>
      <c r="WWV72" s="253"/>
      <c r="WWW72" s="253"/>
      <c r="WWX72" s="253"/>
      <c r="WWY72" s="253"/>
      <c r="WWZ72" s="254"/>
      <c r="WXA72" s="253"/>
      <c r="WXB72" s="253"/>
      <c r="WXC72" s="253"/>
      <c r="WXD72" s="253"/>
      <c r="WXE72" s="253"/>
      <c r="WXF72" s="254"/>
      <c r="WXG72" s="253"/>
      <c r="WXH72" s="253"/>
      <c r="WXI72" s="253"/>
      <c r="WXJ72" s="253"/>
      <c r="WXK72" s="253"/>
      <c r="WXL72" s="254"/>
      <c r="WXM72" s="253"/>
      <c r="WXN72" s="253"/>
      <c r="WXO72" s="253"/>
      <c r="WXP72" s="253"/>
      <c r="WXQ72" s="253"/>
      <c r="WXR72" s="254"/>
      <c r="WXS72" s="253"/>
      <c r="WXT72" s="253"/>
      <c r="WXU72" s="253"/>
      <c r="WXV72" s="253"/>
      <c r="WXW72" s="253"/>
      <c r="WXX72" s="254"/>
      <c r="WXY72" s="253"/>
      <c r="WXZ72" s="253"/>
      <c r="WYA72" s="253"/>
      <c r="WYB72" s="253"/>
      <c r="WYC72" s="253"/>
      <c r="WYD72" s="254"/>
      <c r="WYE72" s="253"/>
      <c r="WYF72" s="253"/>
      <c r="WYG72" s="253"/>
      <c r="WYH72" s="253"/>
      <c r="WYI72" s="253"/>
      <c r="WYJ72" s="254"/>
      <c r="WYK72" s="253"/>
      <c r="WYL72" s="253"/>
      <c r="WYM72" s="253"/>
      <c r="WYN72" s="253"/>
      <c r="WYO72" s="253"/>
      <c r="WYP72" s="254"/>
      <c r="WYQ72" s="253"/>
      <c r="WYR72" s="253"/>
      <c r="WYS72" s="253"/>
      <c r="WYT72" s="253"/>
      <c r="WYU72" s="253"/>
      <c r="WYV72" s="254"/>
      <c r="WYW72" s="253"/>
      <c r="WYX72" s="253"/>
      <c r="WYY72" s="253"/>
      <c r="WYZ72" s="253"/>
      <c r="WZA72" s="253"/>
      <c r="WZB72" s="254"/>
      <c r="WZC72" s="253"/>
      <c r="WZD72" s="253"/>
      <c r="WZE72" s="253"/>
      <c r="WZF72" s="253"/>
      <c r="WZG72" s="253"/>
      <c r="WZH72" s="254"/>
      <c r="WZI72" s="253"/>
      <c r="WZJ72" s="253"/>
      <c r="WZK72" s="253"/>
      <c r="WZL72" s="253"/>
      <c r="WZM72" s="253"/>
      <c r="WZN72" s="254"/>
      <c r="WZO72" s="253"/>
      <c r="WZP72" s="253"/>
      <c r="WZQ72" s="253"/>
      <c r="WZR72" s="253"/>
      <c r="WZS72" s="253"/>
      <c r="WZT72" s="254"/>
      <c r="WZU72" s="253"/>
      <c r="WZV72" s="253"/>
      <c r="WZW72" s="253"/>
      <c r="WZX72" s="253"/>
      <c r="WZY72" s="253"/>
      <c r="WZZ72" s="254"/>
      <c r="XAA72" s="253"/>
      <c r="XAB72" s="253"/>
      <c r="XAC72" s="253"/>
      <c r="XAD72" s="253"/>
      <c r="XAE72" s="253"/>
      <c r="XAF72" s="254"/>
      <c r="XAG72" s="253"/>
      <c r="XAH72" s="253"/>
      <c r="XAI72" s="253"/>
      <c r="XAJ72" s="253"/>
      <c r="XAK72" s="253"/>
      <c r="XAL72" s="254"/>
      <c r="XAM72" s="253"/>
      <c r="XAN72" s="253"/>
      <c r="XAO72" s="253"/>
      <c r="XAP72" s="253"/>
      <c r="XAQ72" s="253"/>
      <c r="XAR72" s="254"/>
      <c r="XAS72" s="253"/>
      <c r="XAT72" s="253"/>
      <c r="XAU72" s="253"/>
      <c r="XAV72" s="253"/>
      <c r="XAW72" s="253"/>
      <c r="XAX72" s="254"/>
      <c r="XAY72" s="253"/>
      <c r="XAZ72" s="253"/>
      <c r="XBA72" s="253"/>
      <c r="XBB72" s="253"/>
      <c r="XBC72" s="253"/>
      <c r="XBD72" s="254"/>
      <c r="XBE72" s="253"/>
      <c r="XBF72" s="253"/>
      <c r="XBG72" s="253"/>
      <c r="XBH72" s="253"/>
      <c r="XBI72" s="253"/>
      <c r="XBJ72" s="254"/>
      <c r="XBK72" s="253"/>
      <c r="XBL72" s="253"/>
      <c r="XBM72" s="253"/>
      <c r="XBN72" s="253"/>
      <c r="XBO72" s="253"/>
      <c r="XBP72" s="254"/>
      <c r="XBQ72" s="253"/>
      <c r="XBR72" s="253"/>
      <c r="XBS72" s="253"/>
      <c r="XBT72" s="253"/>
      <c r="XBU72" s="253"/>
      <c r="XBV72" s="254"/>
      <c r="XBW72" s="253"/>
      <c r="XBX72" s="253"/>
      <c r="XBY72" s="253"/>
      <c r="XBZ72" s="253"/>
      <c r="XCA72" s="253"/>
      <c r="XCB72" s="254"/>
      <c r="XCC72" s="253"/>
      <c r="XCD72" s="253"/>
      <c r="XCE72" s="253"/>
      <c r="XCF72" s="253"/>
      <c r="XCG72" s="253"/>
      <c r="XCH72" s="254"/>
      <c r="XCI72" s="253"/>
      <c r="XCJ72" s="253"/>
      <c r="XCK72" s="253"/>
      <c r="XCL72" s="253"/>
      <c r="XCM72" s="253"/>
      <c r="XCN72" s="254"/>
      <c r="XCO72" s="253"/>
      <c r="XCP72" s="253"/>
      <c r="XCQ72" s="253"/>
      <c r="XCR72" s="253"/>
      <c r="XCS72" s="253"/>
      <c r="XCT72" s="254"/>
      <c r="XCU72" s="253"/>
      <c r="XCV72" s="253"/>
      <c r="XCW72" s="253"/>
      <c r="XCX72" s="253"/>
      <c r="XCY72" s="253"/>
      <c r="XCZ72" s="254"/>
      <c r="XDA72" s="253"/>
      <c r="XDB72" s="253"/>
      <c r="XDC72" s="253"/>
      <c r="XDD72" s="253"/>
      <c r="XDE72" s="253"/>
      <c r="XDF72" s="254"/>
      <c r="XDG72" s="253"/>
      <c r="XDH72" s="253"/>
      <c r="XDI72" s="253"/>
      <c r="XDJ72" s="253"/>
      <c r="XDK72" s="253"/>
      <c r="XDL72" s="254"/>
      <c r="XDM72" s="253"/>
      <c r="XDN72" s="253"/>
      <c r="XDO72" s="253"/>
      <c r="XDP72" s="253"/>
      <c r="XDQ72" s="253"/>
      <c r="XDR72" s="254"/>
      <c r="XDS72" s="253"/>
      <c r="XDT72" s="253"/>
      <c r="XDU72" s="253"/>
      <c r="XDV72" s="253"/>
      <c r="XDW72" s="253"/>
      <c r="XDX72" s="254"/>
      <c r="XDY72" s="253"/>
      <c r="XDZ72" s="253"/>
      <c r="XEA72" s="253"/>
      <c r="XEB72" s="253"/>
      <c r="XEC72" s="253"/>
      <c r="XED72" s="254"/>
      <c r="XEE72" s="253"/>
      <c r="XEF72" s="253"/>
      <c r="XEG72" s="253"/>
      <c r="XEH72" s="253"/>
      <c r="XEI72" s="253"/>
      <c r="XEJ72" s="254"/>
      <c r="XEK72" s="253"/>
      <c r="XEL72" s="253"/>
      <c r="XEM72" s="253"/>
      <c r="XEN72" s="253"/>
    </row>
    <row r="73" spans="2:16368" s="102" customFormat="1" ht="34.5" customHeight="1" thickTop="1" thickBot="1" x14ac:dyDescent="0.3">
      <c r="B73" s="207" t="s">
        <v>41</v>
      </c>
      <c r="C73" s="207"/>
      <c r="D73" s="207"/>
      <c r="E73" s="207"/>
      <c r="F73" s="207"/>
      <c r="G73" s="207"/>
      <c r="H73" s="205">
        <f>P39</f>
        <v>0.3</v>
      </c>
      <c r="I73" s="205"/>
      <c r="J73" s="199">
        <f>P40</f>
        <v>0.6</v>
      </c>
      <c r="K73" s="200"/>
      <c r="L73" s="205">
        <f>H73*J73</f>
        <v>0.18</v>
      </c>
      <c r="M73" s="205"/>
      <c r="N73" s="205"/>
      <c r="O73" s="231" t="s">
        <v>226</v>
      </c>
      <c r="P73" s="231"/>
      <c r="Q73" s="101"/>
      <c r="S73" s="101"/>
    </row>
    <row r="74" spans="2:16368" s="102" customFormat="1" ht="33" customHeight="1" thickTop="1" thickBot="1" x14ac:dyDescent="0.3">
      <c r="B74" s="207" t="s">
        <v>42</v>
      </c>
      <c r="C74" s="207"/>
      <c r="D74" s="207"/>
      <c r="E74" s="207"/>
      <c r="F74" s="207"/>
      <c r="G74" s="207"/>
      <c r="H74" s="205"/>
      <c r="I74" s="205"/>
      <c r="J74" s="199">
        <f>P45</f>
        <v>0.4</v>
      </c>
      <c r="K74" s="200"/>
      <c r="L74" s="205">
        <f>H73*J74</f>
        <v>0.12</v>
      </c>
      <c r="M74" s="205"/>
      <c r="N74" s="205"/>
      <c r="O74" s="231"/>
      <c r="P74" s="231"/>
      <c r="Q74" s="101"/>
    </row>
    <row r="75" spans="2:16368" s="102" customFormat="1" ht="28.5" customHeight="1" thickTop="1" thickBot="1" x14ac:dyDescent="0.3">
      <c r="B75" s="201" t="s">
        <v>4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</row>
    <row r="76" spans="2:16368" s="102" customFormat="1" ht="30" customHeight="1" thickTop="1" thickBot="1" x14ac:dyDescent="0.3">
      <c r="B76" s="198" t="s">
        <v>42</v>
      </c>
      <c r="C76" s="198"/>
      <c r="D76" s="198"/>
      <c r="E76" s="198"/>
      <c r="F76" s="198"/>
      <c r="G76" s="198"/>
      <c r="H76" s="204">
        <f>P50</f>
        <v>0.3</v>
      </c>
      <c r="I76" s="204"/>
      <c r="J76" s="199">
        <f>P51</f>
        <v>0.6</v>
      </c>
      <c r="K76" s="200"/>
      <c r="L76" s="204">
        <f>$H$76*J76</f>
        <v>0.18</v>
      </c>
      <c r="M76" s="204"/>
      <c r="N76" s="204"/>
      <c r="O76" s="206" t="s">
        <v>226</v>
      </c>
      <c r="P76" s="206"/>
      <c r="Q76" s="101"/>
      <c r="S76" s="101"/>
    </row>
    <row r="77" spans="2:16368" s="102" customFormat="1" ht="30" customHeight="1" thickTop="1" thickBot="1" x14ac:dyDescent="0.3">
      <c r="B77" s="198" t="s">
        <v>43</v>
      </c>
      <c r="C77" s="198"/>
      <c r="D77" s="198"/>
      <c r="E77" s="198"/>
      <c r="F77" s="198"/>
      <c r="G77" s="198"/>
      <c r="H77" s="205"/>
      <c r="I77" s="205"/>
      <c r="J77" s="199">
        <f>P56</f>
        <v>0.4</v>
      </c>
      <c r="K77" s="200"/>
      <c r="L77" s="205">
        <f>$H$76*J77</f>
        <v>0.12</v>
      </c>
      <c r="M77" s="205"/>
      <c r="N77" s="205"/>
      <c r="O77" s="231"/>
      <c r="P77" s="231"/>
      <c r="Q77" s="101"/>
    </row>
    <row r="78" spans="2:16368" s="102" customFormat="1" ht="34.5" customHeight="1" thickTop="1" thickBot="1" x14ac:dyDescent="0.3">
      <c r="B78" s="257" t="s">
        <v>5</v>
      </c>
      <c r="C78" s="258"/>
      <c r="D78" s="258"/>
      <c r="E78" s="258"/>
      <c r="F78" s="258"/>
      <c r="G78" s="259"/>
      <c r="H78" s="260">
        <f>H68+H73+H76</f>
        <v>1</v>
      </c>
      <c r="I78" s="261"/>
      <c r="J78" s="273" t="s">
        <v>77</v>
      </c>
      <c r="K78" s="274"/>
      <c r="L78" s="274"/>
      <c r="M78" s="274"/>
      <c r="N78" s="275"/>
      <c r="O78" s="272">
        <f>L68+L70+L73+L76</f>
        <v>0.6</v>
      </c>
      <c r="P78" s="272"/>
    </row>
    <row r="79" spans="2:16368" s="103" customFormat="1" ht="35.15" customHeight="1" thickTop="1" thickBot="1" x14ac:dyDescent="0.3">
      <c r="B79" s="193" t="s">
        <v>20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5"/>
      <c r="O79" s="124" t="s">
        <v>275</v>
      </c>
      <c r="P79" s="125">
        <f>'5 - DU'!C14</f>
        <v>228</v>
      </c>
    </row>
    <row r="80" spans="2:16368" ht="38.25" customHeight="1" thickTop="1" thickBot="1" x14ac:dyDescent="0.3">
      <c r="B80" s="208" t="s">
        <v>0</v>
      </c>
      <c r="C80" s="210"/>
      <c r="D80" s="208" t="s">
        <v>276</v>
      </c>
      <c r="E80" s="209"/>
      <c r="F80" s="210"/>
      <c r="G80" s="220" t="s">
        <v>256</v>
      </c>
      <c r="H80" s="221"/>
      <c r="I80" s="222"/>
      <c r="J80" s="220" t="s">
        <v>257</v>
      </c>
      <c r="K80" s="221"/>
      <c r="L80" s="222"/>
      <c r="M80" s="208" t="s">
        <v>54</v>
      </c>
      <c r="N80" s="210"/>
      <c r="O80" s="196" t="s">
        <v>130</v>
      </c>
      <c r="P80" s="196" t="s">
        <v>129</v>
      </c>
    </row>
    <row r="81" spans="2:17" ht="63" customHeight="1" thickTop="1" thickBot="1" x14ac:dyDescent="0.3">
      <c r="B81" s="211"/>
      <c r="C81" s="213"/>
      <c r="D81" s="211"/>
      <c r="E81" s="212"/>
      <c r="F81" s="213"/>
      <c r="G81" s="126" t="s">
        <v>105</v>
      </c>
      <c r="H81" s="126" t="s">
        <v>106</v>
      </c>
      <c r="I81" s="126" t="s">
        <v>107</v>
      </c>
      <c r="J81" s="126" t="s">
        <v>108</v>
      </c>
      <c r="K81" s="126" t="s">
        <v>109</v>
      </c>
      <c r="L81" s="126" t="s">
        <v>110</v>
      </c>
      <c r="M81" s="211"/>
      <c r="N81" s="213"/>
      <c r="O81" s="197"/>
      <c r="P81" s="197"/>
    </row>
    <row r="82" spans="2:17" ht="25" customHeight="1" thickTop="1" thickBot="1" x14ac:dyDescent="0.3">
      <c r="B82" s="223" t="s">
        <v>31</v>
      </c>
      <c r="C82" s="224"/>
      <c r="D82" s="214">
        <v>20</v>
      </c>
      <c r="E82" s="215"/>
      <c r="F82" s="216"/>
      <c r="G82" s="104">
        <v>1</v>
      </c>
      <c r="H82" s="104">
        <f>G82*$P$79</f>
        <v>228</v>
      </c>
      <c r="I82" s="104">
        <f>D82*G82</f>
        <v>20</v>
      </c>
      <c r="J82" s="104">
        <v>1</v>
      </c>
      <c r="K82" s="104">
        <f>J82*$P$79</f>
        <v>228</v>
      </c>
      <c r="L82" s="105">
        <f>(K82*I82)/H82</f>
        <v>20</v>
      </c>
      <c r="M82" s="310">
        <f t="shared" ref="M82:M89" si="0">J82-G82</f>
        <v>0</v>
      </c>
      <c r="N82" s="311"/>
      <c r="O82" s="106">
        <f>L82/I82</f>
        <v>1</v>
      </c>
      <c r="P82" s="106">
        <f>K82/H82</f>
        <v>1</v>
      </c>
      <c r="Q82" s="107"/>
    </row>
    <row r="83" spans="2:17" ht="25" customHeight="1" thickTop="1" thickBot="1" x14ac:dyDescent="0.3">
      <c r="B83" s="225" t="s">
        <v>120</v>
      </c>
      <c r="C83" s="226"/>
      <c r="D83" s="217">
        <v>16</v>
      </c>
      <c r="E83" s="218"/>
      <c r="F83" s="219"/>
      <c r="G83" s="104">
        <v>1</v>
      </c>
      <c r="H83" s="104">
        <f t="shared" ref="H83:H89" si="1">G83*$P$79</f>
        <v>228</v>
      </c>
      <c r="I83" s="104">
        <f t="shared" ref="I83:I85" si="2">D83*G83</f>
        <v>16</v>
      </c>
      <c r="J83" s="104">
        <v>1</v>
      </c>
      <c r="K83" s="104">
        <f t="shared" ref="K83:K89" si="3">J83*$P$79</f>
        <v>228</v>
      </c>
      <c r="L83" s="105">
        <f t="shared" ref="L83:L89" si="4">(K83*I83)/H83</f>
        <v>16</v>
      </c>
      <c r="M83" s="310">
        <f t="shared" si="0"/>
        <v>0</v>
      </c>
      <c r="N83" s="311"/>
      <c r="O83" s="106">
        <f t="shared" ref="O83:O89" si="5">L83/I83</f>
        <v>1</v>
      </c>
      <c r="P83" s="106">
        <f t="shared" ref="P83:P89" si="6">K83/H83</f>
        <v>1</v>
      </c>
    </row>
    <row r="84" spans="2:17" ht="25" customHeight="1" thickTop="1" thickBot="1" x14ac:dyDescent="0.3">
      <c r="B84" s="225" t="s">
        <v>116</v>
      </c>
      <c r="C84" s="226"/>
      <c r="D84" s="217">
        <v>12</v>
      </c>
      <c r="E84" s="218"/>
      <c r="F84" s="219"/>
      <c r="G84" s="104">
        <v>1</v>
      </c>
      <c r="H84" s="104">
        <f t="shared" si="1"/>
        <v>228</v>
      </c>
      <c r="I84" s="104">
        <f t="shared" si="2"/>
        <v>12</v>
      </c>
      <c r="J84" s="104">
        <v>1</v>
      </c>
      <c r="K84" s="104">
        <f t="shared" si="3"/>
        <v>228</v>
      </c>
      <c r="L84" s="105">
        <f t="shared" si="4"/>
        <v>12</v>
      </c>
      <c r="M84" s="310">
        <f t="shared" si="0"/>
        <v>0</v>
      </c>
      <c r="N84" s="311"/>
      <c r="O84" s="106">
        <f t="shared" si="5"/>
        <v>1</v>
      </c>
      <c r="P84" s="106">
        <f t="shared" si="6"/>
        <v>1</v>
      </c>
    </row>
    <row r="85" spans="2:17" ht="25" customHeight="1" thickTop="1" thickBot="1" x14ac:dyDescent="0.3">
      <c r="B85" s="225" t="s">
        <v>115</v>
      </c>
      <c r="C85" s="226"/>
      <c r="D85" s="217">
        <v>12</v>
      </c>
      <c r="E85" s="218"/>
      <c r="F85" s="219"/>
      <c r="G85" s="104">
        <v>1</v>
      </c>
      <c r="H85" s="104">
        <f t="shared" si="1"/>
        <v>228</v>
      </c>
      <c r="I85" s="104">
        <f t="shared" si="2"/>
        <v>12</v>
      </c>
      <c r="J85" s="104">
        <v>1</v>
      </c>
      <c r="K85" s="104">
        <f t="shared" si="3"/>
        <v>228</v>
      </c>
      <c r="L85" s="105">
        <f t="shared" si="4"/>
        <v>12</v>
      </c>
      <c r="M85" s="310">
        <f t="shared" si="0"/>
        <v>0</v>
      </c>
      <c r="N85" s="311"/>
      <c r="O85" s="106">
        <f t="shared" si="5"/>
        <v>1</v>
      </c>
      <c r="P85" s="106">
        <f t="shared" si="6"/>
        <v>1</v>
      </c>
    </row>
    <row r="86" spans="2:17" ht="25" customHeight="1" thickTop="1" thickBot="1" x14ac:dyDescent="0.3">
      <c r="B86" s="225" t="s">
        <v>119</v>
      </c>
      <c r="C86" s="226"/>
      <c r="D86" s="217">
        <v>9</v>
      </c>
      <c r="E86" s="218"/>
      <c r="F86" s="219"/>
      <c r="G86" s="104">
        <v>1</v>
      </c>
      <c r="H86" s="104">
        <f t="shared" si="1"/>
        <v>228</v>
      </c>
      <c r="I86" s="104">
        <f>D86*G86</f>
        <v>9</v>
      </c>
      <c r="J86" s="104">
        <v>1</v>
      </c>
      <c r="K86" s="104">
        <f t="shared" si="3"/>
        <v>228</v>
      </c>
      <c r="L86" s="105">
        <f t="shared" si="4"/>
        <v>9</v>
      </c>
      <c r="M86" s="310">
        <f t="shared" si="0"/>
        <v>0</v>
      </c>
      <c r="N86" s="311"/>
      <c r="O86" s="106">
        <f t="shared" si="5"/>
        <v>1</v>
      </c>
      <c r="P86" s="106">
        <f t="shared" si="6"/>
        <v>1</v>
      </c>
    </row>
    <row r="87" spans="2:17" ht="25" customHeight="1" thickTop="1" thickBot="1" x14ac:dyDescent="0.3">
      <c r="B87" s="225" t="s">
        <v>117</v>
      </c>
      <c r="C87" s="226"/>
      <c r="D87" s="217">
        <v>8</v>
      </c>
      <c r="E87" s="218"/>
      <c r="F87" s="219"/>
      <c r="G87" s="104">
        <v>1</v>
      </c>
      <c r="H87" s="104">
        <f t="shared" si="1"/>
        <v>228</v>
      </c>
      <c r="I87" s="104">
        <f>D87*G87</f>
        <v>8</v>
      </c>
      <c r="J87" s="104">
        <v>1</v>
      </c>
      <c r="K87" s="104">
        <f t="shared" si="3"/>
        <v>228</v>
      </c>
      <c r="L87" s="105">
        <f t="shared" si="4"/>
        <v>8</v>
      </c>
      <c r="M87" s="310">
        <f t="shared" si="0"/>
        <v>0</v>
      </c>
      <c r="N87" s="311"/>
      <c r="O87" s="106">
        <f t="shared" si="5"/>
        <v>1</v>
      </c>
      <c r="P87" s="106">
        <f t="shared" si="6"/>
        <v>1</v>
      </c>
    </row>
    <row r="88" spans="2:17" ht="25" customHeight="1" thickTop="1" thickBot="1" x14ac:dyDescent="0.3">
      <c r="B88" s="225" t="s">
        <v>118</v>
      </c>
      <c r="C88" s="226"/>
      <c r="D88" s="217">
        <v>8</v>
      </c>
      <c r="E88" s="218"/>
      <c r="F88" s="219"/>
      <c r="G88" s="104">
        <v>1</v>
      </c>
      <c r="H88" s="104">
        <f t="shared" si="1"/>
        <v>228</v>
      </c>
      <c r="I88" s="104">
        <f>D88*G88</f>
        <v>8</v>
      </c>
      <c r="J88" s="104">
        <v>1</v>
      </c>
      <c r="K88" s="104">
        <f t="shared" si="3"/>
        <v>228</v>
      </c>
      <c r="L88" s="105">
        <f t="shared" si="4"/>
        <v>8</v>
      </c>
      <c r="M88" s="310">
        <f t="shared" si="0"/>
        <v>0</v>
      </c>
      <c r="N88" s="311"/>
      <c r="O88" s="106">
        <f t="shared" si="5"/>
        <v>1</v>
      </c>
      <c r="P88" s="106">
        <f t="shared" si="6"/>
        <v>1</v>
      </c>
    </row>
    <row r="89" spans="2:17" ht="25" customHeight="1" thickTop="1" thickBot="1" x14ac:dyDescent="0.3">
      <c r="B89" s="225" t="s">
        <v>32</v>
      </c>
      <c r="C89" s="226"/>
      <c r="D89" s="217">
        <v>5</v>
      </c>
      <c r="E89" s="218"/>
      <c r="F89" s="219"/>
      <c r="G89" s="104">
        <v>1</v>
      </c>
      <c r="H89" s="104">
        <f t="shared" si="1"/>
        <v>228</v>
      </c>
      <c r="I89" s="104">
        <f t="shared" ref="I89" si="7">D89*G89</f>
        <v>5</v>
      </c>
      <c r="J89" s="104">
        <v>1</v>
      </c>
      <c r="K89" s="104">
        <f t="shared" si="3"/>
        <v>228</v>
      </c>
      <c r="L89" s="105">
        <f t="shared" si="4"/>
        <v>5</v>
      </c>
      <c r="M89" s="310">
        <f t="shared" si="0"/>
        <v>0</v>
      </c>
      <c r="N89" s="311"/>
      <c r="O89" s="106">
        <f t="shared" si="5"/>
        <v>1</v>
      </c>
      <c r="P89" s="106">
        <f t="shared" si="6"/>
        <v>1</v>
      </c>
    </row>
    <row r="90" spans="2:17" ht="31.5" customHeight="1" thickTop="1" thickBot="1" x14ac:dyDescent="0.3">
      <c r="B90" s="228" t="s">
        <v>272</v>
      </c>
      <c r="C90" s="229"/>
      <c r="D90" s="229"/>
      <c r="E90" s="229"/>
      <c r="F90" s="230"/>
      <c r="G90" s="108">
        <f t="shared" ref="G90:L90" si="8">SUM(G82:G89)</f>
        <v>8</v>
      </c>
      <c r="H90" s="109">
        <f t="shared" si="8"/>
        <v>1824</v>
      </c>
      <c r="I90" s="109">
        <f t="shared" si="8"/>
        <v>90</v>
      </c>
      <c r="J90" s="109">
        <f t="shared" si="8"/>
        <v>8</v>
      </c>
      <c r="K90" s="109">
        <f>SUM(K82:K89)</f>
        <v>1824</v>
      </c>
      <c r="L90" s="109">
        <f t="shared" si="8"/>
        <v>90</v>
      </c>
      <c r="M90" s="312">
        <f t="shared" ref="M90" si="9">J90-G90</f>
        <v>0</v>
      </c>
      <c r="N90" s="313"/>
      <c r="O90" s="89">
        <f>L90/I90</f>
        <v>1</v>
      </c>
      <c r="P90" s="89">
        <f>K90/H90</f>
        <v>1</v>
      </c>
    </row>
    <row r="91" spans="2:17" ht="35.15" customHeight="1" thickTop="1" thickBot="1" x14ac:dyDescent="0.3">
      <c r="B91" s="290" t="s">
        <v>21</v>
      </c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2"/>
    </row>
    <row r="92" spans="2:17" ht="55.5" customHeight="1" thickTop="1" thickBot="1" x14ac:dyDescent="0.3">
      <c r="B92" s="295" t="s">
        <v>0</v>
      </c>
      <c r="C92" s="295"/>
      <c r="D92" s="295"/>
      <c r="E92" s="295"/>
      <c r="F92" s="295"/>
      <c r="G92" s="295"/>
      <c r="H92" s="295"/>
      <c r="I92" s="227" t="s">
        <v>29</v>
      </c>
      <c r="J92" s="227"/>
      <c r="K92" s="127" t="s">
        <v>73</v>
      </c>
      <c r="L92" s="127" t="s">
        <v>113</v>
      </c>
      <c r="M92" s="127" t="s">
        <v>277</v>
      </c>
      <c r="N92" s="127" t="s">
        <v>269</v>
      </c>
      <c r="O92" s="127" t="s">
        <v>270</v>
      </c>
      <c r="P92" s="127" t="s">
        <v>271</v>
      </c>
    </row>
    <row r="93" spans="2:17" ht="25" customHeight="1" thickTop="1" thickBot="1" x14ac:dyDescent="0.3">
      <c r="B93" s="192" t="s">
        <v>27</v>
      </c>
      <c r="C93" s="192"/>
      <c r="D93" s="192"/>
      <c r="E93" s="192"/>
      <c r="F93" s="192"/>
      <c r="G93" s="192"/>
      <c r="H93" s="192"/>
      <c r="I93" s="294">
        <f t="shared" ref="I93" si="10">(I94+I95+I96+I97)</f>
        <v>0</v>
      </c>
      <c r="J93" s="294"/>
      <c r="K93" s="110">
        <f>(K94+K95+K96+K97)</f>
        <v>0</v>
      </c>
      <c r="L93" s="110">
        <f>(L94+L95+L96+L97)</f>
        <v>0</v>
      </c>
      <c r="M93" s="110">
        <f>(M94+M95+M96+M97)</f>
        <v>0</v>
      </c>
      <c r="N93" s="111" t="e">
        <f>N94+N95+N96+N97</f>
        <v>#DIV/0!</v>
      </c>
      <c r="O93" s="111" t="e">
        <f>O94+O95+O96+O97</f>
        <v>#DIV/0!</v>
      </c>
      <c r="P93" s="111" t="e">
        <f>P94+P95+P96+P97</f>
        <v>#DIV/0!</v>
      </c>
    </row>
    <row r="94" spans="2:17" ht="25" customHeight="1" thickTop="1" thickBot="1" x14ac:dyDescent="0.3">
      <c r="B94" s="191" t="s">
        <v>6</v>
      </c>
      <c r="C94" s="191"/>
      <c r="D94" s="191"/>
      <c r="E94" s="191"/>
      <c r="F94" s="191"/>
      <c r="G94" s="191"/>
      <c r="H94" s="191"/>
      <c r="I94" s="293"/>
      <c r="J94" s="293"/>
      <c r="K94" s="112"/>
      <c r="L94" s="112"/>
      <c r="M94" s="113"/>
      <c r="N94" s="114" t="e">
        <f>M94/I94</f>
        <v>#DIV/0!</v>
      </c>
      <c r="O94" s="114" t="e">
        <f>M94/K94</f>
        <v>#DIV/0!</v>
      </c>
      <c r="P94" s="114" t="e">
        <f>M94/L94</f>
        <v>#DIV/0!</v>
      </c>
    </row>
    <row r="95" spans="2:17" ht="25" customHeight="1" thickTop="1" thickBot="1" x14ac:dyDescent="0.3">
      <c r="B95" s="191" t="s">
        <v>7</v>
      </c>
      <c r="C95" s="191"/>
      <c r="D95" s="191"/>
      <c r="E95" s="191"/>
      <c r="F95" s="191"/>
      <c r="G95" s="191"/>
      <c r="H95" s="191"/>
      <c r="I95" s="293"/>
      <c r="J95" s="293"/>
      <c r="K95" s="112"/>
      <c r="L95" s="112"/>
      <c r="M95" s="113"/>
      <c r="N95" s="114" t="e">
        <f>M95/I95</f>
        <v>#DIV/0!</v>
      </c>
      <c r="O95" s="114" t="e">
        <f t="shared" ref="O95:O97" si="11">M95/K95</f>
        <v>#DIV/0!</v>
      </c>
      <c r="P95" s="114" t="e">
        <f t="shared" ref="P95:P97" si="12">M95/L95</f>
        <v>#DIV/0!</v>
      </c>
    </row>
    <row r="96" spans="2:17" ht="25" customHeight="1" thickTop="1" thickBot="1" x14ac:dyDescent="0.3">
      <c r="B96" s="191" t="s">
        <v>8</v>
      </c>
      <c r="C96" s="191"/>
      <c r="D96" s="191"/>
      <c r="E96" s="191"/>
      <c r="F96" s="191"/>
      <c r="G96" s="191"/>
      <c r="H96" s="191"/>
      <c r="I96" s="293"/>
      <c r="J96" s="293"/>
      <c r="K96" s="112"/>
      <c r="L96" s="112"/>
      <c r="M96" s="113"/>
      <c r="N96" s="114" t="e">
        <f t="shared" ref="N96:N97" si="13">M96/I96</f>
        <v>#DIV/0!</v>
      </c>
      <c r="O96" s="114" t="e">
        <f t="shared" si="11"/>
        <v>#DIV/0!</v>
      </c>
      <c r="P96" s="114" t="e">
        <f t="shared" si="12"/>
        <v>#DIV/0!</v>
      </c>
    </row>
    <row r="97" spans="2:17" ht="25" customHeight="1" thickTop="1" thickBot="1" x14ac:dyDescent="0.3">
      <c r="B97" s="191" t="s">
        <v>36</v>
      </c>
      <c r="C97" s="191"/>
      <c r="D97" s="191"/>
      <c r="E97" s="191"/>
      <c r="F97" s="191"/>
      <c r="G97" s="191"/>
      <c r="H97" s="191"/>
      <c r="I97" s="293"/>
      <c r="J97" s="293"/>
      <c r="K97" s="112"/>
      <c r="L97" s="112"/>
      <c r="M97" s="113"/>
      <c r="N97" s="114" t="e">
        <f t="shared" si="13"/>
        <v>#DIV/0!</v>
      </c>
      <c r="O97" s="114" t="e">
        <f t="shared" si="11"/>
        <v>#DIV/0!</v>
      </c>
      <c r="P97" s="114" t="e">
        <f t="shared" si="12"/>
        <v>#DIV/0!</v>
      </c>
    </row>
    <row r="98" spans="2:17" ht="25" customHeight="1" thickTop="1" thickBot="1" x14ac:dyDescent="0.3">
      <c r="B98" s="192" t="s">
        <v>28</v>
      </c>
      <c r="C98" s="192"/>
      <c r="D98" s="192"/>
      <c r="E98" s="192"/>
      <c r="F98" s="192"/>
      <c r="G98" s="192"/>
      <c r="H98" s="192"/>
      <c r="I98" s="294">
        <f>SUM(I99:J102)</f>
        <v>0</v>
      </c>
      <c r="J98" s="294"/>
      <c r="K98" s="110">
        <f t="shared" ref="K98:P98" si="14">K99+K100+K101+K102</f>
        <v>0</v>
      </c>
      <c r="L98" s="110">
        <f t="shared" si="14"/>
        <v>0</v>
      </c>
      <c r="M98" s="110">
        <f t="shared" si="14"/>
        <v>0</v>
      </c>
      <c r="N98" s="111" t="e">
        <f t="shared" si="14"/>
        <v>#DIV/0!</v>
      </c>
      <c r="O98" s="111" t="e">
        <f t="shared" si="14"/>
        <v>#DIV/0!</v>
      </c>
      <c r="P98" s="111" t="e">
        <f t="shared" si="14"/>
        <v>#DIV/0!</v>
      </c>
    </row>
    <row r="99" spans="2:17" ht="25" customHeight="1" thickTop="1" thickBot="1" x14ac:dyDescent="0.3">
      <c r="B99" s="191" t="s">
        <v>6</v>
      </c>
      <c r="C99" s="191"/>
      <c r="D99" s="191"/>
      <c r="E99" s="191"/>
      <c r="F99" s="191"/>
      <c r="G99" s="191"/>
      <c r="H99" s="191"/>
      <c r="I99" s="293"/>
      <c r="J99" s="293"/>
      <c r="K99" s="112"/>
      <c r="L99" s="112"/>
      <c r="M99" s="112"/>
      <c r="N99" s="114" t="e">
        <f>M99/I99</f>
        <v>#DIV/0!</v>
      </c>
      <c r="O99" s="114" t="e">
        <f>M99/K99</f>
        <v>#DIV/0!</v>
      </c>
      <c r="P99" s="114" t="e">
        <f>M99/L99</f>
        <v>#DIV/0!</v>
      </c>
      <c r="Q99" s="115"/>
    </row>
    <row r="100" spans="2:17" ht="25" customHeight="1" thickTop="1" thickBot="1" x14ac:dyDescent="0.3">
      <c r="B100" s="191" t="s">
        <v>7</v>
      </c>
      <c r="C100" s="191"/>
      <c r="D100" s="191"/>
      <c r="E100" s="191"/>
      <c r="F100" s="191"/>
      <c r="G100" s="191"/>
      <c r="H100" s="191"/>
      <c r="I100" s="293"/>
      <c r="J100" s="293"/>
      <c r="K100" s="112"/>
      <c r="L100" s="112"/>
      <c r="M100" s="112"/>
      <c r="N100" s="114" t="e">
        <f t="shared" ref="N100:N102" si="15">M100/I100</f>
        <v>#DIV/0!</v>
      </c>
      <c r="O100" s="114" t="e">
        <f t="shared" ref="O100:O102" si="16">M100/K100</f>
        <v>#DIV/0!</v>
      </c>
      <c r="P100" s="114" t="e">
        <f t="shared" ref="P100:P102" si="17">M100/L100</f>
        <v>#DIV/0!</v>
      </c>
      <c r="Q100" s="116"/>
    </row>
    <row r="101" spans="2:17" ht="25" customHeight="1" thickTop="1" thickBot="1" x14ac:dyDescent="0.3">
      <c r="B101" s="191" t="s">
        <v>8</v>
      </c>
      <c r="C101" s="191"/>
      <c r="D101" s="191"/>
      <c r="E101" s="191"/>
      <c r="F101" s="191"/>
      <c r="G101" s="191"/>
      <c r="H101" s="191"/>
      <c r="I101" s="293"/>
      <c r="J101" s="293"/>
      <c r="K101" s="112"/>
      <c r="L101" s="112"/>
      <c r="M101" s="112"/>
      <c r="N101" s="114" t="e">
        <f t="shared" si="15"/>
        <v>#DIV/0!</v>
      </c>
      <c r="O101" s="114" t="e">
        <f t="shared" si="16"/>
        <v>#DIV/0!</v>
      </c>
      <c r="P101" s="114" t="e">
        <f t="shared" si="17"/>
        <v>#DIV/0!</v>
      </c>
    </row>
    <row r="102" spans="2:17" ht="25" customHeight="1" thickTop="1" thickBot="1" x14ac:dyDescent="0.3">
      <c r="B102" s="191" t="s">
        <v>36</v>
      </c>
      <c r="C102" s="191"/>
      <c r="D102" s="191"/>
      <c r="E102" s="191"/>
      <c r="F102" s="191"/>
      <c r="G102" s="191"/>
      <c r="H102" s="191"/>
      <c r="I102" s="293"/>
      <c r="J102" s="293"/>
      <c r="K102" s="112"/>
      <c r="L102" s="112"/>
      <c r="M102" s="112"/>
      <c r="N102" s="114" t="e">
        <f t="shared" si="15"/>
        <v>#DIV/0!</v>
      </c>
      <c r="O102" s="114" t="e">
        <f t="shared" si="16"/>
        <v>#DIV/0!</v>
      </c>
      <c r="P102" s="114" t="e">
        <f t="shared" si="17"/>
        <v>#DIV/0!</v>
      </c>
    </row>
    <row r="103" spans="2:17" ht="25" customHeight="1" thickTop="1" thickBot="1" x14ac:dyDescent="0.3">
      <c r="B103" s="192" t="s">
        <v>141</v>
      </c>
      <c r="C103" s="192"/>
      <c r="D103" s="192"/>
      <c r="E103" s="192"/>
      <c r="F103" s="192"/>
      <c r="G103" s="192"/>
      <c r="H103" s="192"/>
      <c r="I103" s="323">
        <v>0</v>
      </c>
      <c r="J103" s="323"/>
      <c r="K103" s="117">
        <v>0</v>
      </c>
      <c r="L103" s="117">
        <v>0</v>
      </c>
      <c r="M103" s="117">
        <v>0</v>
      </c>
      <c r="N103" s="111" t="e">
        <f>M103/I103</f>
        <v>#DIV/0!</v>
      </c>
      <c r="O103" s="111" t="e">
        <f>M103/K103</f>
        <v>#DIV/0!</v>
      </c>
      <c r="P103" s="111" t="e">
        <f>M103/L103</f>
        <v>#DIV/0!</v>
      </c>
    </row>
    <row r="104" spans="2:17" ht="25" customHeight="1" thickTop="1" thickBot="1" x14ac:dyDescent="0.3">
      <c r="B104" s="192" t="s">
        <v>145</v>
      </c>
      <c r="C104" s="192"/>
      <c r="D104" s="192"/>
      <c r="E104" s="192"/>
      <c r="F104" s="192"/>
      <c r="G104" s="192"/>
      <c r="H104" s="192"/>
      <c r="I104" s="322">
        <f>I93+I98+I103</f>
        <v>0</v>
      </c>
      <c r="J104" s="322"/>
      <c r="K104" s="118">
        <f>K93+K98+K103</f>
        <v>0</v>
      </c>
      <c r="L104" s="118">
        <f>L93+L98+L103</f>
        <v>0</v>
      </c>
      <c r="M104" s="118">
        <f>M93+M98+M103</f>
        <v>0</v>
      </c>
      <c r="N104" s="111" t="e">
        <f>$M$104/I104</f>
        <v>#DIV/0!</v>
      </c>
      <c r="O104" s="111" t="e">
        <f>M104/K104</f>
        <v>#DIV/0!</v>
      </c>
      <c r="P104" s="111" t="e">
        <f>M104/L104</f>
        <v>#DIV/0!</v>
      </c>
    </row>
    <row r="105" spans="2:17" ht="36" customHeight="1" thickTop="1" thickBot="1" x14ac:dyDescent="0.3">
      <c r="B105" s="278" t="s">
        <v>255</v>
      </c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80"/>
    </row>
    <row r="106" spans="2:17" ht="27.75" customHeight="1" thickTop="1" thickBot="1" x14ac:dyDescent="0.3">
      <c r="B106" s="301" t="s">
        <v>55</v>
      </c>
      <c r="C106" s="302"/>
      <c r="D106" s="302"/>
      <c r="E106" s="302"/>
      <c r="F106" s="302"/>
      <c r="G106" s="303"/>
      <c r="H106" s="276" t="s">
        <v>121</v>
      </c>
      <c r="I106" s="277"/>
      <c r="J106" s="281" t="s">
        <v>142</v>
      </c>
      <c r="K106" s="282"/>
      <c r="L106" s="283"/>
      <c r="M106" s="281" t="s">
        <v>143</v>
      </c>
      <c r="N106" s="283"/>
      <c r="O106" s="281" t="s">
        <v>144</v>
      </c>
      <c r="P106" s="283"/>
    </row>
    <row r="107" spans="2:17" ht="26.25" customHeight="1" thickTop="1" thickBot="1" x14ac:dyDescent="0.3">
      <c r="B107" s="304"/>
      <c r="C107" s="305"/>
      <c r="D107" s="305"/>
      <c r="E107" s="305"/>
      <c r="F107" s="305"/>
      <c r="G107" s="306"/>
      <c r="H107" s="276" t="s">
        <v>111</v>
      </c>
      <c r="I107" s="277"/>
      <c r="J107" s="284"/>
      <c r="K107" s="285"/>
      <c r="L107" s="285"/>
      <c r="M107" s="285"/>
      <c r="N107" s="285"/>
      <c r="O107" s="285"/>
      <c r="P107" s="286"/>
    </row>
    <row r="108" spans="2:17" ht="26.25" customHeight="1" thickTop="1" thickBot="1" x14ac:dyDescent="0.3">
      <c r="B108" s="307"/>
      <c r="C108" s="308"/>
      <c r="D108" s="308"/>
      <c r="E108" s="308"/>
      <c r="F108" s="308"/>
      <c r="G108" s="309"/>
      <c r="H108" s="276" t="s">
        <v>112</v>
      </c>
      <c r="I108" s="277"/>
      <c r="J108" s="287"/>
      <c r="K108" s="288"/>
      <c r="L108" s="288"/>
      <c r="M108" s="288"/>
      <c r="N108" s="288"/>
      <c r="O108" s="288"/>
      <c r="P108" s="289"/>
    </row>
    <row r="109" spans="2:17" ht="37.5" customHeight="1" thickTop="1" thickBot="1" x14ac:dyDescent="0.3">
      <c r="B109" s="128" t="s">
        <v>131</v>
      </c>
      <c r="C109" s="262" t="s">
        <v>132</v>
      </c>
      <c r="D109" s="263"/>
      <c r="E109" s="263"/>
      <c r="F109" s="263"/>
      <c r="G109" s="264"/>
      <c r="H109" s="318" t="s">
        <v>50</v>
      </c>
      <c r="I109" s="318"/>
      <c r="J109" s="318"/>
      <c r="K109" s="318"/>
      <c r="L109" s="318" t="s">
        <v>58</v>
      </c>
      <c r="M109" s="318"/>
      <c r="N109" s="318"/>
      <c r="O109" s="318"/>
      <c r="P109" s="318"/>
    </row>
    <row r="110" spans="2:17" ht="25" customHeight="1" thickTop="1" thickBot="1" x14ac:dyDescent="0.3">
      <c r="B110" s="119" t="s">
        <v>17</v>
      </c>
      <c r="C110" s="256"/>
      <c r="D110" s="256"/>
      <c r="E110" s="256"/>
      <c r="F110" s="256"/>
      <c r="G110" s="256"/>
      <c r="H110" s="268"/>
      <c r="I110" s="268"/>
      <c r="J110" s="268"/>
      <c r="K110" s="268"/>
      <c r="L110" s="265"/>
      <c r="M110" s="266"/>
      <c r="N110" s="266"/>
      <c r="O110" s="266"/>
      <c r="P110" s="267"/>
    </row>
    <row r="111" spans="2:17" ht="25" customHeight="1" thickTop="1" thickBot="1" x14ac:dyDescent="0.3">
      <c r="B111" s="119" t="s">
        <v>45</v>
      </c>
      <c r="C111" s="256"/>
      <c r="D111" s="256"/>
      <c r="E111" s="256"/>
      <c r="F111" s="256"/>
      <c r="G111" s="256"/>
      <c r="H111" s="319"/>
      <c r="I111" s="320"/>
      <c r="J111" s="320"/>
      <c r="K111" s="321"/>
      <c r="L111" s="265"/>
      <c r="M111" s="266"/>
      <c r="N111" s="266"/>
      <c r="O111" s="266"/>
      <c r="P111" s="267"/>
    </row>
    <row r="112" spans="2:17" ht="25" customHeight="1" thickTop="1" thickBot="1" x14ac:dyDescent="0.3">
      <c r="B112" s="119" t="s">
        <v>18</v>
      </c>
      <c r="C112" s="256"/>
      <c r="D112" s="317"/>
      <c r="E112" s="317"/>
      <c r="F112" s="317"/>
      <c r="G112" s="317"/>
      <c r="H112" s="268"/>
      <c r="I112" s="268"/>
      <c r="J112" s="268"/>
      <c r="K112" s="268"/>
      <c r="L112" s="265"/>
      <c r="M112" s="266"/>
      <c r="N112" s="266"/>
      <c r="O112" s="266"/>
      <c r="P112" s="267"/>
    </row>
    <row r="113" spans="2:16" ht="25" customHeight="1" thickTop="1" thickBot="1" x14ac:dyDescent="0.3">
      <c r="B113" s="119" t="s">
        <v>19</v>
      </c>
      <c r="C113" s="256"/>
      <c r="D113" s="317"/>
      <c r="E113" s="317"/>
      <c r="F113" s="317"/>
      <c r="G113" s="317"/>
      <c r="H113" s="268"/>
      <c r="I113" s="268"/>
      <c r="J113" s="268"/>
      <c r="K113" s="268"/>
      <c r="L113" s="265"/>
      <c r="M113" s="266"/>
      <c r="N113" s="266"/>
      <c r="O113" s="266"/>
      <c r="P113" s="267"/>
    </row>
    <row r="114" spans="2:16" ht="25" customHeight="1" thickTop="1" thickBot="1" x14ac:dyDescent="0.3">
      <c r="B114" s="119" t="s">
        <v>154</v>
      </c>
      <c r="C114" s="256"/>
      <c r="D114" s="317"/>
      <c r="E114" s="317"/>
      <c r="F114" s="317"/>
      <c r="G114" s="317"/>
      <c r="H114" s="268"/>
      <c r="I114" s="268"/>
      <c r="J114" s="268"/>
      <c r="K114" s="268"/>
      <c r="L114" s="265"/>
      <c r="M114" s="266"/>
      <c r="N114" s="266"/>
      <c r="O114" s="266"/>
      <c r="P114" s="267"/>
    </row>
    <row r="115" spans="2:16" ht="23.25" customHeight="1" thickTop="1" thickBot="1" x14ac:dyDescent="0.3">
      <c r="B115" s="314" t="s">
        <v>16</v>
      </c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6"/>
    </row>
    <row r="116" spans="2:16" ht="25" customHeight="1" thickTop="1" thickBot="1" x14ac:dyDescent="0.3">
      <c r="B116" s="119" t="s">
        <v>122</v>
      </c>
      <c r="C116" s="269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1"/>
    </row>
    <row r="117" spans="2:16" ht="25" customHeight="1" thickTop="1" thickBot="1" x14ac:dyDescent="0.3">
      <c r="B117" s="119" t="s">
        <v>123</v>
      </c>
      <c r="C117" s="296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8"/>
    </row>
    <row r="118" spans="2:16" ht="25" customHeight="1" thickTop="1" thickBot="1" x14ac:dyDescent="0.3">
      <c r="B118" s="119" t="s">
        <v>124</v>
      </c>
      <c r="C118" s="296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8"/>
    </row>
    <row r="119" spans="2:16" ht="25" customHeight="1" thickTop="1" thickBot="1" x14ac:dyDescent="0.3">
      <c r="B119" s="119" t="s">
        <v>140</v>
      </c>
      <c r="C119" s="296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300"/>
    </row>
    <row r="120" spans="2:16" ht="12" thickTop="1" x14ac:dyDescent="0.25"/>
  </sheetData>
  <mergeCells count="2916">
    <mergeCell ref="C117:P117"/>
    <mergeCell ref="C118:P118"/>
    <mergeCell ref="C119:P119"/>
    <mergeCell ref="B106:G108"/>
    <mergeCell ref="H106:I106"/>
    <mergeCell ref="M80:N81"/>
    <mergeCell ref="M82:N82"/>
    <mergeCell ref="M83:N83"/>
    <mergeCell ref="M84:N84"/>
    <mergeCell ref="M85:N85"/>
    <mergeCell ref="M87:N87"/>
    <mergeCell ref="M86:N86"/>
    <mergeCell ref="M88:N88"/>
    <mergeCell ref="M89:N89"/>
    <mergeCell ref="M90:N90"/>
    <mergeCell ref="L110:P110"/>
    <mergeCell ref="B115:P115"/>
    <mergeCell ref="C114:G114"/>
    <mergeCell ref="H114:K114"/>
    <mergeCell ref="L114:P114"/>
    <mergeCell ref="H109:K109"/>
    <mergeCell ref="L109:P109"/>
    <mergeCell ref="C111:G111"/>
    <mergeCell ref="H111:K111"/>
    <mergeCell ref="I104:J104"/>
    <mergeCell ref="I103:J103"/>
    <mergeCell ref="C112:G112"/>
    <mergeCell ref="H112:K112"/>
    <mergeCell ref="L112:P112"/>
    <mergeCell ref="C113:G113"/>
    <mergeCell ref="H113:K113"/>
    <mergeCell ref="L113:P113"/>
    <mergeCell ref="C110:G110"/>
    <mergeCell ref="B78:G78"/>
    <mergeCell ref="H78:I78"/>
    <mergeCell ref="C109:G109"/>
    <mergeCell ref="L111:P111"/>
    <mergeCell ref="H110:K110"/>
    <mergeCell ref="C116:P116"/>
    <mergeCell ref="O78:P78"/>
    <mergeCell ref="J78:N78"/>
    <mergeCell ref="H107:I107"/>
    <mergeCell ref="B105:P105"/>
    <mergeCell ref="J106:L106"/>
    <mergeCell ref="M106:N106"/>
    <mergeCell ref="O106:P106"/>
    <mergeCell ref="H108:I108"/>
    <mergeCell ref="J107:P107"/>
    <mergeCell ref="J108:P108"/>
    <mergeCell ref="B91:P91"/>
    <mergeCell ref="I96:J96"/>
    <mergeCell ref="I97:J97"/>
    <mergeCell ref="I98:J98"/>
    <mergeCell ref="I99:J99"/>
    <mergeCell ref="I100:J100"/>
    <mergeCell ref="I101:J101"/>
    <mergeCell ref="I102:J102"/>
    <mergeCell ref="B87:C87"/>
    <mergeCell ref="B86:C86"/>
    <mergeCell ref="I93:J93"/>
    <mergeCell ref="I94:J94"/>
    <mergeCell ref="I95:J95"/>
    <mergeCell ref="B92:H92"/>
    <mergeCell ref="B93:H93"/>
    <mergeCell ref="XEK72:XEN72"/>
    <mergeCell ref="B73:G73"/>
    <mergeCell ref="J73:K73"/>
    <mergeCell ref="L73:N73"/>
    <mergeCell ref="O73:P73"/>
    <mergeCell ref="XDA72:XDF72"/>
    <mergeCell ref="XDG72:XDL72"/>
    <mergeCell ref="XDM72:XDR72"/>
    <mergeCell ref="XDS72:XDX72"/>
    <mergeCell ref="XDY72:XED72"/>
    <mergeCell ref="XEE72:XEJ72"/>
    <mergeCell ref="XBQ72:XBV72"/>
    <mergeCell ref="XBW72:XCB72"/>
    <mergeCell ref="XCC72:XCH72"/>
    <mergeCell ref="XCI72:XCN72"/>
    <mergeCell ref="XCO72:XCT72"/>
    <mergeCell ref="XCU72:XCZ72"/>
    <mergeCell ref="XAG72:XAL72"/>
    <mergeCell ref="XAM72:XAR72"/>
    <mergeCell ref="XAS72:XAX72"/>
    <mergeCell ref="XAY72:XBD72"/>
    <mergeCell ref="XBE72:XBJ72"/>
    <mergeCell ref="XBK72:XBP72"/>
    <mergeCell ref="WYW72:WZB72"/>
    <mergeCell ref="WZC72:WZH72"/>
    <mergeCell ref="WZI72:WZN72"/>
    <mergeCell ref="WZO72:WZT72"/>
    <mergeCell ref="WZU72:WZZ72"/>
    <mergeCell ref="XAA72:XAF72"/>
    <mergeCell ref="WXM72:WXR72"/>
    <mergeCell ref="WXS72:WXX72"/>
    <mergeCell ref="WXY72:WYD72"/>
    <mergeCell ref="WYE72:WYJ72"/>
    <mergeCell ref="WYK72:WYP72"/>
    <mergeCell ref="WYQ72:WYV72"/>
    <mergeCell ref="WWC72:WWH72"/>
    <mergeCell ref="WWI72:WWN72"/>
    <mergeCell ref="WWO72:WWT72"/>
    <mergeCell ref="WWU72:WWZ72"/>
    <mergeCell ref="WXA72:WXF72"/>
    <mergeCell ref="WXG72:WXL72"/>
    <mergeCell ref="WUS72:WUX72"/>
    <mergeCell ref="WUY72:WVD72"/>
    <mergeCell ref="WVE72:WVJ72"/>
    <mergeCell ref="WVK72:WVP72"/>
    <mergeCell ref="WVQ72:WVV72"/>
    <mergeCell ref="WVW72:WWB72"/>
    <mergeCell ref="WTI72:WTN72"/>
    <mergeCell ref="WTO72:WTT72"/>
    <mergeCell ref="WTU72:WTZ72"/>
    <mergeCell ref="WUA72:WUF72"/>
    <mergeCell ref="WUG72:WUL72"/>
    <mergeCell ref="WUM72:WUR72"/>
    <mergeCell ref="WRY72:WSD72"/>
    <mergeCell ref="WSE72:WSJ72"/>
    <mergeCell ref="WSK72:WSP72"/>
    <mergeCell ref="WSQ72:WSV72"/>
    <mergeCell ref="WSW72:WTB72"/>
    <mergeCell ref="WTC72:WTH72"/>
    <mergeCell ref="WQO72:WQT72"/>
    <mergeCell ref="WQU72:WQZ72"/>
    <mergeCell ref="WRA72:WRF72"/>
    <mergeCell ref="WRG72:WRL72"/>
    <mergeCell ref="WRM72:WRR72"/>
    <mergeCell ref="WRS72:WRX72"/>
    <mergeCell ref="WPE72:WPJ72"/>
    <mergeCell ref="WPK72:WPP72"/>
    <mergeCell ref="WPQ72:WPV72"/>
    <mergeCell ref="WPW72:WQB72"/>
    <mergeCell ref="WQC72:WQH72"/>
    <mergeCell ref="WQI72:WQN72"/>
    <mergeCell ref="WNU72:WNZ72"/>
    <mergeCell ref="WOA72:WOF72"/>
    <mergeCell ref="WOG72:WOL72"/>
    <mergeCell ref="WOM72:WOR72"/>
    <mergeCell ref="WOS72:WOX72"/>
    <mergeCell ref="WOY72:WPD72"/>
    <mergeCell ref="WMK72:WMP72"/>
    <mergeCell ref="WMQ72:WMV72"/>
    <mergeCell ref="WMW72:WNB72"/>
    <mergeCell ref="WNC72:WNH72"/>
    <mergeCell ref="WNI72:WNN72"/>
    <mergeCell ref="WNO72:WNT72"/>
    <mergeCell ref="WLA72:WLF72"/>
    <mergeCell ref="WLG72:WLL72"/>
    <mergeCell ref="WLM72:WLR72"/>
    <mergeCell ref="WLS72:WLX72"/>
    <mergeCell ref="WLY72:WMD72"/>
    <mergeCell ref="WME72:WMJ72"/>
    <mergeCell ref="WJQ72:WJV72"/>
    <mergeCell ref="WJW72:WKB72"/>
    <mergeCell ref="WKC72:WKH72"/>
    <mergeCell ref="WKI72:WKN72"/>
    <mergeCell ref="WKO72:WKT72"/>
    <mergeCell ref="WKU72:WKZ72"/>
    <mergeCell ref="WIG72:WIL72"/>
    <mergeCell ref="WIM72:WIR72"/>
    <mergeCell ref="WIS72:WIX72"/>
    <mergeCell ref="WIY72:WJD72"/>
    <mergeCell ref="WJE72:WJJ72"/>
    <mergeCell ref="WJK72:WJP72"/>
    <mergeCell ref="WGW72:WHB72"/>
    <mergeCell ref="WHC72:WHH72"/>
    <mergeCell ref="WHI72:WHN72"/>
    <mergeCell ref="WHO72:WHT72"/>
    <mergeCell ref="WHU72:WHZ72"/>
    <mergeCell ref="WIA72:WIF72"/>
    <mergeCell ref="WFM72:WFR72"/>
    <mergeCell ref="WFS72:WFX72"/>
    <mergeCell ref="WFY72:WGD72"/>
    <mergeCell ref="WGE72:WGJ72"/>
    <mergeCell ref="WGK72:WGP72"/>
    <mergeCell ref="WGQ72:WGV72"/>
    <mergeCell ref="WEC72:WEH72"/>
    <mergeCell ref="WEI72:WEN72"/>
    <mergeCell ref="WEO72:WET72"/>
    <mergeCell ref="WEU72:WEZ72"/>
    <mergeCell ref="WFA72:WFF72"/>
    <mergeCell ref="WFG72:WFL72"/>
    <mergeCell ref="WCS72:WCX72"/>
    <mergeCell ref="WCY72:WDD72"/>
    <mergeCell ref="WDE72:WDJ72"/>
    <mergeCell ref="WDK72:WDP72"/>
    <mergeCell ref="WDQ72:WDV72"/>
    <mergeCell ref="WDW72:WEB72"/>
    <mergeCell ref="WBI72:WBN72"/>
    <mergeCell ref="WBO72:WBT72"/>
    <mergeCell ref="WBU72:WBZ72"/>
    <mergeCell ref="WCA72:WCF72"/>
    <mergeCell ref="WCG72:WCL72"/>
    <mergeCell ref="WCM72:WCR72"/>
    <mergeCell ref="VZY72:WAD72"/>
    <mergeCell ref="WAE72:WAJ72"/>
    <mergeCell ref="WAK72:WAP72"/>
    <mergeCell ref="WAQ72:WAV72"/>
    <mergeCell ref="WAW72:WBB72"/>
    <mergeCell ref="WBC72:WBH72"/>
    <mergeCell ref="VYO72:VYT72"/>
    <mergeCell ref="VYU72:VYZ72"/>
    <mergeCell ref="VZA72:VZF72"/>
    <mergeCell ref="VZG72:VZL72"/>
    <mergeCell ref="VZM72:VZR72"/>
    <mergeCell ref="VZS72:VZX72"/>
    <mergeCell ref="VXE72:VXJ72"/>
    <mergeCell ref="VXK72:VXP72"/>
    <mergeCell ref="VXQ72:VXV72"/>
    <mergeCell ref="VXW72:VYB72"/>
    <mergeCell ref="VYC72:VYH72"/>
    <mergeCell ref="VYI72:VYN72"/>
    <mergeCell ref="VVU72:VVZ72"/>
    <mergeCell ref="VWA72:VWF72"/>
    <mergeCell ref="VWG72:VWL72"/>
    <mergeCell ref="VWM72:VWR72"/>
    <mergeCell ref="VWS72:VWX72"/>
    <mergeCell ref="VWY72:VXD72"/>
    <mergeCell ref="VUK72:VUP72"/>
    <mergeCell ref="VUQ72:VUV72"/>
    <mergeCell ref="VUW72:VVB72"/>
    <mergeCell ref="VVC72:VVH72"/>
    <mergeCell ref="VVI72:VVN72"/>
    <mergeCell ref="VVO72:VVT72"/>
    <mergeCell ref="VTA72:VTF72"/>
    <mergeCell ref="VTG72:VTL72"/>
    <mergeCell ref="VTM72:VTR72"/>
    <mergeCell ref="VTS72:VTX72"/>
    <mergeCell ref="VTY72:VUD72"/>
    <mergeCell ref="VUE72:VUJ72"/>
    <mergeCell ref="VRQ72:VRV72"/>
    <mergeCell ref="VRW72:VSB72"/>
    <mergeCell ref="VSC72:VSH72"/>
    <mergeCell ref="VSI72:VSN72"/>
    <mergeCell ref="VSO72:VST72"/>
    <mergeCell ref="VSU72:VSZ72"/>
    <mergeCell ref="VQG72:VQL72"/>
    <mergeCell ref="VQM72:VQR72"/>
    <mergeCell ref="VQS72:VQX72"/>
    <mergeCell ref="VQY72:VRD72"/>
    <mergeCell ref="VRE72:VRJ72"/>
    <mergeCell ref="VRK72:VRP72"/>
    <mergeCell ref="VOW72:VPB72"/>
    <mergeCell ref="VPC72:VPH72"/>
    <mergeCell ref="VPI72:VPN72"/>
    <mergeCell ref="VPO72:VPT72"/>
    <mergeCell ref="VPU72:VPZ72"/>
    <mergeCell ref="VQA72:VQF72"/>
    <mergeCell ref="VNM72:VNR72"/>
    <mergeCell ref="VNS72:VNX72"/>
    <mergeCell ref="VNY72:VOD72"/>
    <mergeCell ref="VOE72:VOJ72"/>
    <mergeCell ref="VOK72:VOP72"/>
    <mergeCell ref="VOQ72:VOV72"/>
    <mergeCell ref="VMC72:VMH72"/>
    <mergeCell ref="VMI72:VMN72"/>
    <mergeCell ref="VMO72:VMT72"/>
    <mergeCell ref="VMU72:VMZ72"/>
    <mergeCell ref="VNA72:VNF72"/>
    <mergeCell ref="VNG72:VNL72"/>
    <mergeCell ref="VKS72:VKX72"/>
    <mergeCell ref="VKY72:VLD72"/>
    <mergeCell ref="VLE72:VLJ72"/>
    <mergeCell ref="VLK72:VLP72"/>
    <mergeCell ref="VLQ72:VLV72"/>
    <mergeCell ref="VLW72:VMB72"/>
    <mergeCell ref="VJI72:VJN72"/>
    <mergeCell ref="VJO72:VJT72"/>
    <mergeCell ref="VJU72:VJZ72"/>
    <mergeCell ref="VKA72:VKF72"/>
    <mergeCell ref="VKG72:VKL72"/>
    <mergeCell ref="VKM72:VKR72"/>
    <mergeCell ref="VHY72:VID72"/>
    <mergeCell ref="VIE72:VIJ72"/>
    <mergeCell ref="VIK72:VIP72"/>
    <mergeCell ref="VIQ72:VIV72"/>
    <mergeCell ref="VIW72:VJB72"/>
    <mergeCell ref="VJC72:VJH72"/>
    <mergeCell ref="VGO72:VGT72"/>
    <mergeCell ref="VGU72:VGZ72"/>
    <mergeCell ref="VHA72:VHF72"/>
    <mergeCell ref="VHG72:VHL72"/>
    <mergeCell ref="VHM72:VHR72"/>
    <mergeCell ref="VHS72:VHX72"/>
    <mergeCell ref="VFE72:VFJ72"/>
    <mergeCell ref="VFK72:VFP72"/>
    <mergeCell ref="VFQ72:VFV72"/>
    <mergeCell ref="VFW72:VGB72"/>
    <mergeCell ref="VGC72:VGH72"/>
    <mergeCell ref="VGI72:VGN72"/>
    <mergeCell ref="VDU72:VDZ72"/>
    <mergeCell ref="VEA72:VEF72"/>
    <mergeCell ref="VEG72:VEL72"/>
    <mergeCell ref="VEM72:VER72"/>
    <mergeCell ref="VES72:VEX72"/>
    <mergeCell ref="VEY72:VFD72"/>
    <mergeCell ref="VCK72:VCP72"/>
    <mergeCell ref="VCQ72:VCV72"/>
    <mergeCell ref="VCW72:VDB72"/>
    <mergeCell ref="VDC72:VDH72"/>
    <mergeCell ref="VDI72:VDN72"/>
    <mergeCell ref="VDO72:VDT72"/>
    <mergeCell ref="VBA72:VBF72"/>
    <mergeCell ref="VBG72:VBL72"/>
    <mergeCell ref="VBM72:VBR72"/>
    <mergeCell ref="VBS72:VBX72"/>
    <mergeCell ref="VBY72:VCD72"/>
    <mergeCell ref="VCE72:VCJ72"/>
    <mergeCell ref="UZQ72:UZV72"/>
    <mergeCell ref="UZW72:VAB72"/>
    <mergeCell ref="VAC72:VAH72"/>
    <mergeCell ref="VAI72:VAN72"/>
    <mergeCell ref="VAO72:VAT72"/>
    <mergeCell ref="VAU72:VAZ72"/>
    <mergeCell ref="UYG72:UYL72"/>
    <mergeCell ref="UYM72:UYR72"/>
    <mergeCell ref="UYS72:UYX72"/>
    <mergeCell ref="UYY72:UZD72"/>
    <mergeCell ref="UZE72:UZJ72"/>
    <mergeCell ref="UZK72:UZP72"/>
    <mergeCell ref="UWW72:UXB72"/>
    <mergeCell ref="UXC72:UXH72"/>
    <mergeCell ref="UXI72:UXN72"/>
    <mergeCell ref="UXO72:UXT72"/>
    <mergeCell ref="UXU72:UXZ72"/>
    <mergeCell ref="UYA72:UYF72"/>
    <mergeCell ref="UVM72:UVR72"/>
    <mergeCell ref="UVS72:UVX72"/>
    <mergeCell ref="UVY72:UWD72"/>
    <mergeCell ref="UWE72:UWJ72"/>
    <mergeCell ref="UWK72:UWP72"/>
    <mergeCell ref="UWQ72:UWV72"/>
    <mergeCell ref="UUC72:UUH72"/>
    <mergeCell ref="UUI72:UUN72"/>
    <mergeCell ref="UUO72:UUT72"/>
    <mergeCell ref="UUU72:UUZ72"/>
    <mergeCell ref="UVA72:UVF72"/>
    <mergeCell ref="UVG72:UVL72"/>
    <mergeCell ref="USS72:USX72"/>
    <mergeCell ref="USY72:UTD72"/>
    <mergeCell ref="UTE72:UTJ72"/>
    <mergeCell ref="UTK72:UTP72"/>
    <mergeCell ref="UTQ72:UTV72"/>
    <mergeCell ref="UTW72:UUB72"/>
    <mergeCell ref="URI72:URN72"/>
    <mergeCell ref="URO72:URT72"/>
    <mergeCell ref="URU72:URZ72"/>
    <mergeCell ref="USA72:USF72"/>
    <mergeCell ref="USG72:USL72"/>
    <mergeCell ref="USM72:USR72"/>
    <mergeCell ref="UPY72:UQD72"/>
    <mergeCell ref="UQE72:UQJ72"/>
    <mergeCell ref="UQK72:UQP72"/>
    <mergeCell ref="UQQ72:UQV72"/>
    <mergeCell ref="UQW72:URB72"/>
    <mergeCell ref="URC72:URH72"/>
    <mergeCell ref="UOO72:UOT72"/>
    <mergeCell ref="UOU72:UOZ72"/>
    <mergeCell ref="UPA72:UPF72"/>
    <mergeCell ref="UPG72:UPL72"/>
    <mergeCell ref="UPM72:UPR72"/>
    <mergeCell ref="UPS72:UPX72"/>
    <mergeCell ref="UNE72:UNJ72"/>
    <mergeCell ref="UNK72:UNP72"/>
    <mergeCell ref="UNQ72:UNV72"/>
    <mergeCell ref="UNW72:UOB72"/>
    <mergeCell ref="UOC72:UOH72"/>
    <mergeCell ref="UOI72:UON72"/>
    <mergeCell ref="ULU72:ULZ72"/>
    <mergeCell ref="UMA72:UMF72"/>
    <mergeCell ref="UMG72:UML72"/>
    <mergeCell ref="UMM72:UMR72"/>
    <mergeCell ref="UMS72:UMX72"/>
    <mergeCell ref="UMY72:UND72"/>
    <mergeCell ref="UKK72:UKP72"/>
    <mergeCell ref="UKQ72:UKV72"/>
    <mergeCell ref="UKW72:ULB72"/>
    <mergeCell ref="ULC72:ULH72"/>
    <mergeCell ref="ULI72:ULN72"/>
    <mergeCell ref="ULO72:ULT72"/>
    <mergeCell ref="UJA72:UJF72"/>
    <mergeCell ref="UJG72:UJL72"/>
    <mergeCell ref="UJM72:UJR72"/>
    <mergeCell ref="UJS72:UJX72"/>
    <mergeCell ref="UJY72:UKD72"/>
    <mergeCell ref="UKE72:UKJ72"/>
    <mergeCell ref="UHQ72:UHV72"/>
    <mergeCell ref="UHW72:UIB72"/>
    <mergeCell ref="UIC72:UIH72"/>
    <mergeCell ref="UII72:UIN72"/>
    <mergeCell ref="UIO72:UIT72"/>
    <mergeCell ref="UIU72:UIZ72"/>
    <mergeCell ref="UGG72:UGL72"/>
    <mergeCell ref="UGM72:UGR72"/>
    <mergeCell ref="UGS72:UGX72"/>
    <mergeCell ref="UGY72:UHD72"/>
    <mergeCell ref="UHE72:UHJ72"/>
    <mergeCell ref="UHK72:UHP72"/>
    <mergeCell ref="UEW72:UFB72"/>
    <mergeCell ref="UFC72:UFH72"/>
    <mergeCell ref="UFI72:UFN72"/>
    <mergeCell ref="UFO72:UFT72"/>
    <mergeCell ref="UFU72:UFZ72"/>
    <mergeCell ref="UGA72:UGF72"/>
    <mergeCell ref="UDM72:UDR72"/>
    <mergeCell ref="UDS72:UDX72"/>
    <mergeCell ref="UDY72:UED72"/>
    <mergeCell ref="UEE72:UEJ72"/>
    <mergeCell ref="UEK72:UEP72"/>
    <mergeCell ref="UEQ72:UEV72"/>
    <mergeCell ref="UCC72:UCH72"/>
    <mergeCell ref="UCI72:UCN72"/>
    <mergeCell ref="UCO72:UCT72"/>
    <mergeCell ref="UCU72:UCZ72"/>
    <mergeCell ref="UDA72:UDF72"/>
    <mergeCell ref="UDG72:UDL72"/>
    <mergeCell ref="UAS72:UAX72"/>
    <mergeCell ref="UAY72:UBD72"/>
    <mergeCell ref="UBE72:UBJ72"/>
    <mergeCell ref="UBK72:UBP72"/>
    <mergeCell ref="UBQ72:UBV72"/>
    <mergeCell ref="UBW72:UCB72"/>
    <mergeCell ref="TZI72:TZN72"/>
    <mergeCell ref="TZO72:TZT72"/>
    <mergeCell ref="TZU72:TZZ72"/>
    <mergeCell ref="UAA72:UAF72"/>
    <mergeCell ref="UAG72:UAL72"/>
    <mergeCell ref="UAM72:UAR72"/>
    <mergeCell ref="TXY72:TYD72"/>
    <mergeCell ref="TYE72:TYJ72"/>
    <mergeCell ref="TYK72:TYP72"/>
    <mergeCell ref="TYQ72:TYV72"/>
    <mergeCell ref="TYW72:TZB72"/>
    <mergeCell ref="TZC72:TZH72"/>
    <mergeCell ref="TWO72:TWT72"/>
    <mergeCell ref="TWU72:TWZ72"/>
    <mergeCell ref="TXA72:TXF72"/>
    <mergeCell ref="TXG72:TXL72"/>
    <mergeCell ref="TXM72:TXR72"/>
    <mergeCell ref="TXS72:TXX72"/>
    <mergeCell ref="TVE72:TVJ72"/>
    <mergeCell ref="TVK72:TVP72"/>
    <mergeCell ref="TVQ72:TVV72"/>
    <mergeCell ref="TVW72:TWB72"/>
    <mergeCell ref="TWC72:TWH72"/>
    <mergeCell ref="TWI72:TWN72"/>
    <mergeCell ref="TTU72:TTZ72"/>
    <mergeCell ref="TUA72:TUF72"/>
    <mergeCell ref="TUG72:TUL72"/>
    <mergeCell ref="TUM72:TUR72"/>
    <mergeCell ref="TUS72:TUX72"/>
    <mergeCell ref="TUY72:TVD72"/>
    <mergeCell ref="TSK72:TSP72"/>
    <mergeCell ref="TSQ72:TSV72"/>
    <mergeCell ref="TSW72:TTB72"/>
    <mergeCell ref="TTC72:TTH72"/>
    <mergeCell ref="TTI72:TTN72"/>
    <mergeCell ref="TTO72:TTT72"/>
    <mergeCell ref="TRA72:TRF72"/>
    <mergeCell ref="TRG72:TRL72"/>
    <mergeCell ref="TRM72:TRR72"/>
    <mergeCell ref="TRS72:TRX72"/>
    <mergeCell ref="TRY72:TSD72"/>
    <mergeCell ref="TSE72:TSJ72"/>
    <mergeCell ref="TPQ72:TPV72"/>
    <mergeCell ref="TPW72:TQB72"/>
    <mergeCell ref="TQC72:TQH72"/>
    <mergeCell ref="TQI72:TQN72"/>
    <mergeCell ref="TQO72:TQT72"/>
    <mergeCell ref="TQU72:TQZ72"/>
    <mergeCell ref="TOG72:TOL72"/>
    <mergeCell ref="TOM72:TOR72"/>
    <mergeCell ref="TOS72:TOX72"/>
    <mergeCell ref="TOY72:TPD72"/>
    <mergeCell ref="TPE72:TPJ72"/>
    <mergeCell ref="TPK72:TPP72"/>
    <mergeCell ref="TMW72:TNB72"/>
    <mergeCell ref="TNC72:TNH72"/>
    <mergeCell ref="TNI72:TNN72"/>
    <mergeCell ref="TNO72:TNT72"/>
    <mergeCell ref="TNU72:TNZ72"/>
    <mergeCell ref="TOA72:TOF72"/>
    <mergeCell ref="TLM72:TLR72"/>
    <mergeCell ref="TLS72:TLX72"/>
    <mergeCell ref="TLY72:TMD72"/>
    <mergeCell ref="TME72:TMJ72"/>
    <mergeCell ref="TMK72:TMP72"/>
    <mergeCell ref="TMQ72:TMV72"/>
    <mergeCell ref="TKC72:TKH72"/>
    <mergeCell ref="TKI72:TKN72"/>
    <mergeCell ref="TKO72:TKT72"/>
    <mergeCell ref="TKU72:TKZ72"/>
    <mergeCell ref="TLA72:TLF72"/>
    <mergeCell ref="TLG72:TLL72"/>
    <mergeCell ref="TIS72:TIX72"/>
    <mergeCell ref="TIY72:TJD72"/>
    <mergeCell ref="TJE72:TJJ72"/>
    <mergeCell ref="TJK72:TJP72"/>
    <mergeCell ref="TJQ72:TJV72"/>
    <mergeCell ref="TJW72:TKB72"/>
    <mergeCell ref="THI72:THN72"/>
    <mergeCell ref="THO72:THT72"/>
    <mergeCell ref="THU72:THZ72"/>
    <mergeCell ref="TIA72:TIF72"/>
    <mergeCell ref="TIG72:TIL72"/>
    <mergeCell ref="TIM72:TIR72"/>
    <mergeCell ref="TFY72:TGD72"/>
    <mergeCell ref="TGE72:TGJ72"/>
    <mergeCell ref="TGK72:TGP72"/>
    <mergeCell ref="TGQ72:TGV72"/>
    <mergeCell ref="TGW72:THB72"/>
    <mergeCell ref="THC72:THH72"/>
    <mergeCell ref="TEO72:TET72"/>
    <mergeCell ref="TEU72:TEZ72"/>
    <mergeCell ref="TFA72:TFF72"/>
    <mergeCell ref="TFG72:TFL72"/>
    <mergeCell ref="TFM72:TFR72"/>
    <mergeCell ref="TFS72:TFX72"/>
    <mergeCell ref="TDE72:TDJ72"/>
    <mergeCell ref="TDK72:TDP72"/>
    <mergeCell ref="TDQ72:TDV72"/>
    <mergeCell ref="TDW72:TEB72"/>
    <mergeCell ref="TEC72:TEH72"/>
    <mergeCell ref="TEI72:TEN72"/>
    <mergeCell ref="TBU72:TBZ72"/>
    <mergeCell ref="TCA72:TCF72"/>
    <mergeCell ref="TCG72:TCL72"/>
    <mergeCell ref="TCM72:TCR72"/>
    <mergeCell ref="TCS72:TCX72"/>
    <mergeCell ref="TCY72:TDD72"/>
    <mergeCell ref="TAK72:TAP72"/>
    <mergeCell ref="TAQ72:TAV72"/>
    <mergeCell ref="TAW72:TBB72"/>
    <mergeCell ref="TBC72:TBH72"/>
    <mergeCell ref="TBI72:TBN72"/>
    <mergeCell ref="TBO72:TBT72"/>
    <mergeCell ref="SZA72:SZF72"/>
    <mergeCell ref="SZG72:SZL72"/>
    <mergeCell ref="SZM72:SZR72"/>
    <mergeCell ref="SZS72:SZX72"/>
    <mergeCell ref="SZY72:TAD72"/>
    <mergeCell ref="TAE72:TAJ72"/>
    <mergeCell ref="SXQ72:SXV72"/>
    <mergeCell ref="SXW72:SYB72"/>
    <mergeCell ref="SYC72:SYH72"/>
    <mergeCell ref="SYI72:SYN72"/>
    <mergeCell ref="SYO72:SYT72"/>
    <mergeCell ref="SYU72:SYZ72"/>
    <mergeCell ref="SWG72:SWL72"/>
    <mergeCell ref="SWM72:SWR72"/>
    <mergeCell ref="SWS72:SWX72"/>
    <mergeCell ref="SWY72:SXD72"/>
    <mergeCell ref="SXE72:SXJ72"/>
    <mergeCell ref="SXK72:SXP72"/>
    <mergeCell ref="SUW72:SVB72"/>
    <mergeCell ref="SVC72:SVH72"/>
    <mergeCell ref="SVI72:SVN72"/>
    <mergeCell ref="SVO72:SVT72"/>
    <mergeCell ref="SVU72:SVZ72"/>
    <mergeCell ref="SWA72:SWF72"/>
    <mergeCell ref="STM72:STR72"/>
    <mergeCell ref="STS72:STX72"/>
    <mergeCell ref="STY72:SUD72"/>
    <mergeCell ref="SUE72:SUJ72"/>
    <mergeCell ref="SUK72:SUP72"/>
    <mergeCell ref="SUQ72:SUV72"/>
    <mergeCell ref="SSC72:SSH72"/>
    <mergeCell ref="SSI72:SSN72"/>
    <mergeCell ref="SSO72:SST72"/>
    <mergeCell ref="SSU72:SSZ72"/>
    <mergeCell ref="STA72:STF72"/>
    <mergeCell ref="STG72:STL72"/>
    <mergeCell ref="SQS72:SQX72"/>
    <mergeCell ref="SQY72:SRD72"/>
    <mergeCell ref="SRE72:SRJ72"/>
    <mergeCell ref="SRK72:SRP72"/>
    <mergeCell ref="SRQ72:SRV72"/>
    <mergeCell ref="SRW72:SSB72"/>
    <mergeCell ref="SPI72:SPN72"/>
    <mergeCell ref="SPO72:SPT72"/>
    <mergeCell ref="SPU72:SPZ72"/>
    <mergeCell ref="SQA72:SQF72"/>
    <mergeCell ref="SQG72:SQL72"/>
    <mergeCell ref="SQM72:SQR72"/>
    <mergeCell ref="SNY72:SOD72"/>
    <mergeCell ref="SOE72:SOJ72"/>
    <mergeCell ref="SOK72:SOP72"/>
    <mergeCell ref="SOQ72:SOV72"/>
    <mergeCell ref="SOW72:SPB72"/>
    <mergeCell ref="SPC72:SPH72"/>
    <mergeCell ref="SMO72:SMT72"/>
    <mergeCell ref="SMU72:SMZ72"/>
    <mergeCell ref="SNA72:SNF72"/>
    <mergeCell ref="SNG72:SNL72"/>
    <mergeCell ref="SNM72:SNR72"/>
    <mergeCell ref="SNS72:SNX72"/>
    <mergeCell ref="SLE72:SLJ72"/>
    <mergeCell ref="SLK72:SLP72"/>
    <mergeCell ref="SLQ72:SLV72"/>
    <mergeCell ref="SLW72:SMB72"/>
    <mergeCell ref="SMC72:SMH72"/>
    <mergeCell ref="SMI72:SMN72"/>
    <mergeCell ref="SJU72:SJZ72"/>
    <mergeCell ref="SKA72:SKF72"/>
    <mergeCell ref="SKG72:SKL72"/>
    <mergeCell ref="SKM72:SKR72"/>
    <mergeCell ref="SKS72:SKX72"/>
    <mergeCell ref="SKY72:SLD72"/>
    <mergeCell ref="SIK72:SIP72"/>
    <mergeCell ref="SIQ72:SIV72"/>
    <mergeCell ref="SIW72:SJB72"/>
    <mergeCell ref="SJC72:SJH72"/>
    <mergeCell ref="SJI72:SJN72"/>
    <mergeCell ref="SJO72:SJT72"/>
    <mergeCell ref="SHA72:SHF72"/>
    <mergeCell ref="SHG72:SHL72"/>
    <mergeCell ref="SHM72:SHR72"/>
    <mergeCell ref="SHS72:SHX72"/>
    <mergeCell ref="SHY72:SID72"/>
    <mergeCell ref="SIE72:SIJ72"/>
    <mergeCell ref="SFQ72:SFV72"/>
    <mergeCell ref="SFW72:SGB72"/>
    <mergeCell ref="SGC72:SGH72"/>
    <mergeCell ref="SGI72:SGN72"/>
    <mergeCell ref="SGO72:SGT72"/>
    <mergeCell ref="SGU72:SGZ72"/>
    <mergeCell ref="SEG72:SEL72"/>
    <mergeCell ref="SEM72:SER72"/>
    <mergeCell ref="SES72:SEX72"/>
    <mergeCell ref="SEY72:SFD72"/>
    <mergeCell ref="SFE72:SFJ72"/>
    <mergeCell ref="SFK72:SFP72"/>
    <mergeCell ref="SCW72:SDB72"/>
    <mergeCell ref="SDC72:SDH72"/>
    <mergeCell ref="SDI72:SDN72"/>
    <mergeCell ref="SDO72:SDT72"/>
    <mergeCell ref="SDU72:SDZ72"/>
    <mergeCell ref="SEA72:SEF72"/>
    <mergeCell ref="SBM72:SBR72"/>
    <mergeCell ref="SBS72:SBX72"/>
    <mergeCell ref="SBY72:SCD72"/>
    <mergeCell ref="SCE72:SCJ72"/>
    <mergeCell ref="SCK72:SCP72"/>
    <mergeCell ref="SCQ72:SCV72"/>
    <mergeCell ref="SAC72:SAH72"/>
    <mergeCell ref="SAI72:SAN72"/>
    <mergeCell ref="SAO72:SAT72"/>
    <mergeCell ref="SAU72:SAZ72"/>
    <mergeCell ref="SBA72:SBF72"/>
    <mergeCell ref="SBG72:SBL72"/>
    <mergeCell ref="RYS72:RYX72"/>
    <mergeCell ref="RYY72:RZD72"/>
    <mergeCell ref="RZE72:RZJ72"/>
    <mergeCell ref="RZK72:RZP72"/>
    <mergeCell ref="RZQ72:RZV72"/>
    <mergeCell ref="RZW72:SAB72"/>
    <mergeCell ref="RXI72:RXN72"/>
    <mergeCell ref="RXO72:RXT72"/>
    <mergeCell ref="RXU72:RXZ72"/>
    <mergeCell ref="RYA72:RYF72"/>
    <mergeCell ref="RYG72:RYL72"/>
    <mergeCell ref="RYM72:RYR72"/>
    <mergeCell ref="RVY72:RWD72"/>
    <mergeCell ref="RWE72:RWJ72"/>
    <mergeCell ref="RWK72:RWP72"/>
    <mergeCell ref="RWQ72:RWV72"/>
    <mergeCell ref="RWW72:RXB72"/>
    <mergeCell ref="RXC72:RXH72"/>
    <mergeCell ref="RUO72:RUT72"/>
    <mergeCell ref="RUU72:RUZ72"/>
    <mergeCell ref="RVA72:RVF72"/>
    <mergeCell ref="RVG72:RVL72"/>
    <mergeCell ref="RVM72:RVR72"/>
    <mergeCell ref="RVS72:RVX72"/>
    <mergeCell ref="RTE72:RTJ72"/>
    <mergeCell ref="RTK72:RTP72"/>
    <mergeCell ref="RTQ72:RTV72"/>
    <mergeCell ref="RTW72:RUB72"/>
    <mergeCell ref="RUC72:RUH72"/>
    <mergeCell ref="RUI72:RUN72"/>
    <mergeCell ref="RRU72:RRZ72"/>
    <mergeCell ref="RSA72:RSF72"/>
    <mergeCell ref="RSG72:RSL72"/>
    <mergeCell ref="RSM72:RSR72"/>
    <mergeCell ref="RSS72:RSX72"/>
    <mergeCell ref="RSY72:RTD72"/>
    <mergeCell ref="RQK72:RQP72"/>
    <mergeCell ref="RQQ72:RQV72"/>
    <mergeCell ref="RQW72:RRB72"/>
    <mergeCell ref="RRC72:RRH72"/>
    <mergeCell ref="RRI72:RRN72"/>
    <mergeCell ref="RRO72:RRT72"/>
    <mergeCell ref="RPA72:RPF72"/>
    <mergeCell ref="RPG72:RPL72"/>
    <mergeCell ref="RPM72:RPR72"/>
    <mergeCell ref="RPS72:RPX72"/>
    <mergeCell ref="RPY72:RQD72"/>
    <mergeCell ref="RQE72:RQJ72"/>
    <mergeCell ref="RNQ72:RNV72"/>
    <mergeCell ref="RNW72:ROB72"/>
    <mergeCell ref="ROC72:ROH72"/>
    <mergeCell ref="ROI72:RON72"/>
    <mergeCell ref="ROO72:ROT72"/>
    <mergeCell ref="ROU72:ROZ72"/>
    <mergeCell ref="RMG72:RML72"/>
    <mergeCell ref="RMM72:RMR72"/>
    <mergeCell ref="RMS72:RMX72"/>
    <mergeCell ref="RMY72:RND72"/>
    <mergeCell ref="RNE72:RNJ72"/>
    <mergeCell ref="RNK72:RNP72"/>
    <mergeCell ref="RKW72:RLB72"/>
    <mergeCell ref="RLC72:RLH72"/>
    <mergeCell ref="RLI72:RLN72"/>
    <mergeCell ref="RLO72:RLT72"/>
    <mergeCell ref="RLU72:RLZ72"/>
    <mergeCell ref="RMA72:RMF72"/>
    <mergeCell ref="RJM72:RJR72"/>
    <mergeCell ref="RJS72:RJX72"/>
    <mergeCell ref="RJY72:RKD72"/>
    <mergeCell ref="RKE72:RKJ72"/>
    <mergeCell ref="RKK72:RKP72"/>
    <mergeCell ref="RKQ72:RKV72"/>
    <mergeCell ref="RIC72:RIH72"/>
    <mergeCell ref="RII72:RIN72"/>
    <mergeCell ref="RIO72:RIT72"/>
    <mergeCell ref="RIU72:RIZ72"/>
    <mergeCell ref="RJA72:RJF72"/>
    <mergeCell ref="RJG72:RJL72"/>
    <mergeCell ref="RGS72:RGX72"/>
    <mergeCell ref="RGY72:RHD72"/>
    <mergeCell ref="RHE72:RHJ72"/>
    <mergeCell ref="RHK72:RHP72"/>
    <mergeCell ref="RHQ72:RHV72"/>
    <mergeCell ref="RHW72:RIB72"/>
    <mergeCell ref="RFI72:RFN72"/>
    <mergeCell ref="RFO72:RFT72"/>
    <mergeCell ref="RFU72:RFZ72"/>
    <mergeCell ref="RGA72:RGF72"/>
    <mergeCell ref="RGG72:RGL72"/>
    <mergeCell ref="RGM72:RGR72"/>
    <mergeCell ref="RDY72:RED72"/>
    <mergeCell ref="REE72:REJ72"/>
    <mergeCell ref="REK72:REP72"/>
    <mergeCell ref="REQ72:REV72"/>
    <mergeCell ref="REW72:RFB72"/>
    <mergeCell ref="RFC72:RFH72"/>
    <mergeCell ref="RCO72:RCT72"/>
    <mergeCell ref="RCU72:RCZ72"/>
    <mergeCell ref="RDA72:RDF72"/>
    <mergeCell ref="RDG72:RDL72"/>
    <mergeCell ref="RDM72:RDR72"/>
    <mergeCell ref="RDS72:RDX72"/>
    <mergeCell ref="RBE72:RBJ72"/>
    <mergeCell ref="RBK72:RBP72"/>
    <mergeCell ref="RBQ72:RBV72"/>
    <mergeCell ref="RBW72:RCB72"/>
    <mergeCell ref="RCC72:RCH72"/>
    <mergeCell ref="RCI72:RCN72"/>
    <mergeCell ref="QZU72:QZZ72"/>
    <mergeCell ref="RAA72:RAF72"/>
    <mergeCell ref="RAG72:RAL72"/>
    <mergeCell ref="RAM72:RAR72"/>
    <mergeCell ref="RAS72:RAX72"/>
    <mergeCell ref="RAY72:RBD72"/>
    <mergeCell ref="QYK72:QYP72"/>
    <mergeCell ref="QYQ72:QYV72"/>
    <mergeCell ref="QYW72:QZB72"/>
    <mergeCell ref="QZC72:QZH72"/>
    <mergeCell ref="QZI72:QZN72"/>
    <mergeCell ref="QZO72:QZT72"/>
    <mergeCell ref="QXA72:QXF72"/>
    <mergeCell ref="QXG72:QXL72"/>
    <mergeCell ref="QXM72:QXR72"/>
    <mergeCell ref="QXS72:QXX72"/>
    <mergeCell ref="QXY72:QYD72"/>
    <mergeCell ref="QYE72:QYJ72"/>
    <mergeCell ref="QVQ72:QVV72"/>
    <mergeCell ref="QVW72:QWB72"/>
    <mergeCell ref="QWC72:QWH72"/>
    <mergeCell ref="QWI72:QWN72"/>
    <mergeCell ref="QWO72:QWT72"/>
    <mergeCell ref="QWU72:QWZ72"/>
    <mergeCell ref="QUG72:QUL72"/>
    <mergeCell ref="QUM72:QUR72"/>
    <mergeCell ref="QUS72:QUX72"/>
    <mergeCell ref="QUY72:QVD72"/>
    <mergeCell ref="QVE72:QVJ72"/>
    <mergeCell ref="QVK72:QVP72"/>
    <mergeCell ref="QSW72:QTB72"/>
    <mergeCell ref="QTC72:QTH72"/>
    <mergeCell ref="QTI72:QTN72"/>
    <mergeCell ref="QTO72:QTT72"/>
    <mergeCell ref="QTU72:QTZ72"/>
    <mergeCell ref="QUA72:QUF72"/>
    <mergeCell ref="QRM72:QRR72"/>
    <mergeCell ref="QRS72:QRX72"/>
    <mergeCell ref="QRY72:QSD72"/>
    <mergeCell ref="QSE72:QSJ72"/>
    <mergeCell ref="QSK72:QSP72"/>
    <mergeCell ref="QSQ72:QSV72"/>
    <mergeCell ref="QQC72:QQH72"/>
    <mergeCell ref="QQI72:QQN72"/>
    <mergeCell ref="QQO72:QQT72"/>
    <mergeCell ref="QQU72:QQZ72"/>
    <mergeCell ref="QRA72:QRF72"/>
    <mergeCell ref="QRG72:QRL72"/>
    <mergeCell ref="QOS72:QOX72"/>
    <mergeCell ref="QOY72:QPD72"/>
    <mergeCell ref="QPE72:QPJ72"/>
    <mergeCell ref="QPK72:QPP72"/>
    <mergeCell ref="QPQ72:QPV72"/>
    <mergeCell ref="QPW72:QQB72"/>
    <mergeCell ref="QNI72:QNN72"/>
    <mergeCell ref="QNO72:QNT72"/>
    <mergeCell ref="QNU72:QNZ72"/>
    <mergeCell ref="QOA72:QOF72"/>
    <mergeCell ref="QOG72:QOL72"/>
    <mergeCell ref="QOM72:QOR72"/>
    <mergeCell ref="QLY72:QMD72"/>
    <mergeCell ref="QME72:QMJ72"/>
    <mergeCell ref="QMK72:QMP72"/>
    <mergeCell ref="QMQ72:QMV72"/>
    <mergeCell ref="QMW72:QNB72"/>
    <mergeCell ref="QNC72:QNH72"/>
    <mergeCell ref="QKO72:QKT72"/>
    <mergeCell ref="QKU72:QKZ72"/>
    <mergeCell ref="QLA72:QLF72"/>
    <mergeCell ref="QLG72:QLL72"/>
    <mergeCell ref="QLM72:QLR72"/>
    <mergeCell ref="QLS72:QLX72"/>
    <mergeCell ref="QJE72:QJJ72"/>
    <mergeCell ref="QJK72:QJP72"/>
    <mergeCell ref="QJQ72:QJV72"/>
    <mergeCell ref="QJW72:QKB72"/>
    <mergeCell ref="QKC72:QKH72"/>
    <mergeCell ref="QKI72:QKN72"/>
    <mergeCell ref="QHU72:QHZ72"/>
    <mergeCell ref="QIA72:QIF72"/>
    <mergeCell ref="QIG72:QIL72"/>
    <mergeCell ref="QIM72:QIR72"/>
    <mergeCell ref="QIS72:QIX72"/>
    <mergeCell ref="QIY72:QJD72"/>
    <mergeCell ref="QGK72:QGP72"/>
    <mergeCell ref="QGQ72:QGV72"/>
    <mergeCell ref="QGW72:QHB72"/>
    <mergeCell ref="QHC72:QHH72"/>
    <mergeCell ref="QHI72:QHN72"/>
    <mergeCell ref="QHO72:QHT72"/>
    <mergeCell ref="QFA72:QFF72"/>
    <mergeCell ref="QFG72:QFL72"/>
    <mergeCell ref="QFM72:QFR72"/>
    <mergeCell ref="QFS72:QFX72"/>
    <mergeCell ref="QFY72:QGD72"/>
    <mergeCell ref="QGE72:QGJ72"/>
    <mergeCell ref="QDQ72:QDV72"/>
    <mergeCell ref="QDW72:QEB72"/>
    <mergeCell ref="QEC72:QEH72"/>
    <mergeCell ref="QEI72:QEN72"/>
    <mergeCell ref="QEO72:QET72"/>
    <mergeCell ref="QEU72:QEZ72"/>
    <mergeCell ref="QCG72:QCL72"/>
    <mergeCell ref="QCM72:QCR72"/>
    <mergeCell ref="QCS72:QCX72"/>
    <mergeCell ref="QCY72:QDD72"/>
    <mergeCell ref="QDE72:QDJ72"/>
    <mergeCell ref="QDK72:QDP72"/>
    <mergeCell ref="QAW72:QBB72"/>
    <mergeCell ref="QBC72:QBH72"/>
    <mergeCell ref="QBI72:QBN72"/>
    <mergeCell ref="QBO72:QBT72"/>
    <mergeCell ref="QBU72:QBZ72"/>
    <mergeCell ref="QCA72:QCF72"/>
    <mergeCell ref="PZM72:PZR72"/>
    <mergeCell ref="PZS72:PZX72"/>
    <mergeCell ref="PZY72:QAD72"/>
    <mergeCell ref="QAE72:QAJ72"/>
    <mergeCell ref="QAK72:QAP72"/>
    <mergeCell ref="QAQ72:QAV72"/>
    <mergeCell ref="PYC72:PYH72"/>
    <mergeCell ref="PYI72:PYN72"/>
    <mergeCell ref="PYO72:PYT72"/>
    <mergeCell ref="PYU72:PYZ72"/>
    <mergeCell ref="PZA72:PZF72"/>
    <mergeCell ref="PZG72:PZL72"/>
    <mergeCell ref="PWS72:PWX72"/>
    <mergeCell ref="PWY72:PXD72"/>
    <mergeCell ref="PXE72:PXJ72"/>
    <mergeCell ref="PXK72:PXP72"/>
    <mergeCell ref="PXQ72:PXV72"/>
    <mergeCell ref="PXW72:PYB72"/>
    <mergeCell ref="PVI72:PVN72"/>
    <mergeCell ref="PVO72:PVT72"/>
    <mergeCell ref="PVU72:PVZ72"/>
    <mergeCell ref="PWA72:PWF72"/>
    <mergeCell ref="PWG72:PWL72"/>
    <mergeCell ref="PWM72:PWR72"/>
    <mergeCell ref="PTY72:PUD72"/>
    <mergeCell ref="PUE72:PUJ72"/>
    <mergeCell ref="PUK72:PUP72"/>
    <mergeCell ref="PUQ72:PUV72"/>
    <mergeCell ref="PUW72:PVB72"/>
    <mergeCell ref="PVC72:PVH72"/>
    <mergeCell ref="PSO72:PST72"/>
    <mergeCell ref="PSU72:PSZ72"/>
    <mergeCell ref="PTA72:PTF72"/>
    <mergeCell ref="PTG72:PTL72"/>
    <mergeCell ref="PTM72:PTR72"/>
    <mergeCell ref="PTS72:PTX72"/>
    <mergeCell ref="PRE72:PRJ72"/>
    <mergeCell ref="PRK72:PRP72"/>
    <mergeCell ref="PRQ72:PRV72"/>
    <mergeCell ref="PRW72:PSB72"/>
    <mergeCell ref="PSC72:PSH72"/>
    <mergeCell ref="PSI72:PSN72"/>
    <mergeCell ref="PPU72:PPZ72"/>
    <mergeCell ref="PQA72:PQF72"/>
    <mergeCell ref="PQG72:PQL72"/>
    <mergeCell ref="PQM72:PQR72"/>
    <mergeCell ref="PQS72:PQX72"/>
    <mergeCell ref="PQY72:PRD72"/>
    <mergeCell ref="POK72:POP72"/>
    <mergeCell ref="POQ72:POV72"/>
    <mergeCell ref="POW72:PPB72"/>
    <mergeCell ref="PPC72:PPH72"/>
    <mergeCell ref="PPI72:PPN72"/>
    <mergeCell ref="PPO72:PPT72"/>
    <mergeCell ref="PNA72:PNF72"/>
    <mergeCell ref="PNG72:PNL72"/>
    <mergeCell ref="PNM72:PNR72"/>
    <mergeCell ref="PNS72:PNX72"/>
    <mergeCell ref="PNY72:POD72"/>
    <mergeCell ref="POE72:POJ72"/>
    <mergeCell ref="PLQ72:PLV72"/>
    <mergeCell ref="PLW72:PMB72"/>
    <mergeCell ref="PMC72:PMH72"/>
    <mergeCell ref="PMI72:PMN72"/>
    <mergeCell ref="PMO72:PMT72"/>
    <mergeCell ref="PMU72:PMZ72"/>
    <mergeCell ref="PKG72:PKL72"/>
    <mergeCell ref="PKM72:PKR72"/>
    <mergeCell ref="PKS72:PKX72"/>
    <mergeCell ref="PKY72:PLD72"/>
    <mergeCell ref="PLE72:PLJ72"/>
    <mergeCell ref="PLK72:PLP72"/>
    <mergeCell ref="PIW72:PJB72"/>
    <mergeCell ref="PJC72:PJH72"/>
    <mergeCell ref="PJI72:PJN72"/>
    <mergeCell ref="PJO72:PJT72"/>
    <mergeCell ref="PJU72:PJZ72"/>
    <mergeCell ref="PKA72:PKF72"/>
    <mergeCell ref="PHM72:PHR72"/>
    <mergeCell ref="PHS72:PHX72"/>
    <mergeCell ref="PHY72:PID72"/>
    <mergeCell ref="PIE72:PIJ72"/>
    <mergeCell ref="PIK72:PIP72"/>
    <mergeCell ref="PIQ72:PIV72"/>
    <mergeCell ref="PGC72:PGH72"/>
    <mergeCell ref="PGI72:PGN72"/>
    <mergeCell ref="PGO72:PGT72"/>
    <mergeCell ref="PGU72:PGZ72"/>
    <mergeCell ref="PHA72:PHF72"/>
    <mergeCell ref="PHG72:PHL72"/>
    <mergeCell ref="PES72:PEX72"/>
    <mergeCell ref="PEY72:PFD72"/>
    <mergeCell ref="PFE72:PFJ72"/>
    <mergeCell ref="PFK72:PFP72"/>
    <mergeCell ref="PFQ72:PFV72"/>
    <mergeCell ref="PFW72:PGB72"/>
    <mergeCell ref="PDI72:PDN72"/>
    <mergeCell ref="PDO72:PDT72"/>
    <mergeCell ref="PDU72:PDZ72"/>
    <mergeCell ref="PEA72:PEF72"/>
    <mergeCell ref="PEG72:PEL72"/>
    <mergeCell ref="PEM72:PER72"/>
    <mergeCell ref="PBY72:PCD72"/>
    <mergeCell ref="PCE72:PCJ72"/>
    <mergeCell ref="PCK72:PCP72"/>
    <mergeCell ref="PCQ72:PCV72"/>
    <mergeCell ref="PCW72:PDB72"/>
    <mergeCell ref="PDC72:PDH72"/>
    <mergeCell ref="PAO72:PAT72"/>
    <mergeCell ref="PAU72:PAZ72"/>
    <mergeCell ref="PBA72:PBF72"/>
    <mergeCell ref="PBG72:PBL72"/>
    <mergeCell ref="PBM72:PBR72"/>
    <mergeCell ref="PBS72:PBX72"/>
    <mergeCell ref="OZE72:OZJ72"/>
    <mergeCell ref="OZK72:OZP72"/>
    <mergeCell ref="OZQ72:OZV72"/>
    <mergeCell ref="OZW72:PAB72"/>
    <mergeCell ref="PAC72:PAH72"/>
    <mergeCell ref="PAI72:PAN72"/>
    <mergeCell ref="OXU72:OXZ72"/>
    <mergeCell ref="OYA72:OYF72"/>
    <mergeCell ref="OYG72:OYL72"/>
    <mergeCell ref="OYM72:OYR72"/>
    <mergeCell ref="OYS72:OYX72"/>
    <mergeCell ref="OYY72:OZD72"/>
    <mergeCell ref="OWK72:OWP72"/>
    <mergeCell ref="OWQ72:OWV72"/>
    <mergeCell ref="OWW72:OXB72"/>
    <mergeCell ref="OXC72:OXH72"/>
    <mergeCell ref="OXI72:OXN72"/>
    <mergeCell ref="OXO72:OXT72"/>
    <mergeCell ref="OVA72:OVF72"/>
    <mergeCell ref="OVG72:OVL72"/>
    <mergeCell ref="OVM72:OVR72"/>
    <mergeCell ref="OVS72:OVX72"/>
    <mergeCell ref="OVY72:OWD72"/>
    <mergeCell ref="OWE72:OWJ72"/>
    <mergeCell ref="OTQ72:OTV72"/>
    <mergeCell ref="OTW72:OUB72"/>
    <mergeCell ref="OUC72:OUH72"/>
    <mergeCell ref="OUI72:OUN72"/>
    <mergeCell ref="OUO72:OUT72"/>
    <mergeCell ref="OUU72:OUZ72"/>
    <mergeCell ref="OSG72:OSL72"/>
    <mergeCell ref="OSM72:OSR72"/>
    <mergeCell ref="OSS72:OSX72"/>
    <mergeCell ref="OSY72:OTD72"/>
    <mergeCell ref="OTE72:OTJ72"/>
    <mergeCell ref="OTK72:OTP72"/>
    <mergeCell ref="OQW72:ORB72"/>
    <mergeCell ref="ORC72:ORH72"/>
    <mergeCell ref="ORI72:ORN72"/>
    <mergeCell ref="ORO72:ORT72"/>
    <mergeCell ref="ORU72:ORZ72"/>
    <mergeCell ref="OSA72:OSF72"/>
    <mergeCell ref="OPM72:OPR72"/>
    <mergeCell ref="OPS72:OPX72"/>
    <mergeCell ref="OPY72:OQD72"/>
    <mergeCell ref="OQE72:OQJ72"/>
    <mergeCell ref="OQK72:OQP72"/>
    <mergeCell ref="OQQ72:OQV72"/>
    <mergeCell ref="OOC72:OOH72"/>
    <mergeCell ref="OOI72:OON72"/>
    <mergeCell ref="OOO72:OOT72"/>
    <mergeCell ref="OOU72:OOZ72"/>
    <mergeCell ref="OPA72:OPF72"/>
    <mergeCell ref="OPG72:OPL72"/>
    <mergeCell ref="OMS72:OMX72"/>
    <mergeCell ref="OMY72:OND72"/>
    <mergeCell ref="ONE72:ONJ72"/>
    <mergeCell ref="ONK72:ONP72"/>
    <mergeCell ref="ONQ72:ONV72"/>
    <mergeCell ref="ONW72:OOB72"/>
    <mergeCell ref="OLI72:OLN72"/>
    <mergeCell ref="OLO72:OLT72"/>
    <mergeCell ref="OLU72:OLZ72"/>
    <mergeCell ref="OMA72:OMF72"/>
    <mergeCell ref="OMG72:OML72"/>
    <mergeCell ref="OMM72:OMR72"/>
    <mergeCell ref="OJY72:OKD72"/>
    <mergeCell ref="OKE72:OKJ72"/>
    <mergeCell ref="OKK72:OKP72"/>
    <mergeCell ref="OKQ72:OKV72"/>
    <mergeCell ref="OKW72:OLB72"/>
    <mergeCell ref="OLC72:OLH72"/>
    <mergeCell ref="OIO72:OIT72"/>
    <mergeCell ref="OIU72:OIZ72"/>
    <mergeCell ref="OJA72:OJF72"/>
    <mergeCell ref="OJG72:OJL72"/>
    <mergeCell ref="OJM72:OJR72"/>
    <mergeCell ref="OJS72:OJX72"/>
    <mergeCell ref="OHE72:OHJ72"/>
    <mergeCell ref="OHK72:OHP72"/>
    <mergeCell ref="OHQ72:OHV72"/>
    <mergeCell ref="OHW72:OIB72"/>
    <mergeCell ref="OIC72:OIH72"/>
    <mergeCell ref="OII72:OIN72"/>
    <mergeCell ref="OFU72:OFZ72"/>
    <mergeCell ref="OGA72:OGF72"/>
    <mergeCell ref="OGG72:OGL72"/>
    <mergeCell ref="OGM72:OGR72"/>
    <mergeCell ref="OGS72:OGX72"/>
    <mergeCell ref="OGY72:OHD72"/>
    <mergeCell ref="OEK72:OEP72"/>
    <mergeCell ref="OEQ72:OEV72"/>
    <mergeCell ref="OEW72:OFB72"/>
    <mergeCell ref="OFC72:OFH72"/>
    <mergeCell ref="OFI72:OFN72"/>
    <mergeCell ref="OFO72:OFT72"/>
    <mergeCell ref="ODA72:ODF72"/>
    <mergeCell ref="ODG72:ODL72"/>
    <mergeCell ref="ODM72:ODR72"/>
    <mergeCell ref="ODS72:ODX72"/>
    <mergeCell ref="ODY72:OED72"/>
    <mergeCell ref="OEE72:OEJ72"/>
    <mergeCell ref="OBQ72:OBV72"/>
    <mergeCell ref="OBW72:OCB72"/>
    <mergeCell ref="OCC72:OCH72"/>
    <mergeCell ref="OCI72:OCN72"/>
    <mergeCell ref="OCO72:OCT72"/>
    <mergeCell ref="OCU72:OCZ72"/>
    <mergeCell ref="OAG72:OAL72"/>
    <mergeCell ref="OAM72:OAR72"/>
    <mergeCell ref="OAS72:OAX72"/>
    <mergeCell ref="OAY72:OBD72"/>
    <mergeCell ref="OBE72:OBJ72"/>
    <mergeCell ref="OBK72:OBP72"/>
    <mergeCell ref="NYW72:NZB72"/>
    <mergeCell ref="NZC72:NZH72"/>
    <mergeCell ref="NZI72:NZN72"/>
    <mergeCell ref="NZO72:NZT72"/>
    <mergeCell ref="NZU72:NZZ72"/>
    <mergeCell ref="OAA72:OAF72"/>
    <mergeCell ref="NXM72:NXR72"/>
    <mergeCell ref="NXS72:NXX72"/>
    <mergeCell ref="NXY72:NYD72"/>
    <mergeCell ref="NYE72:NYJ72"/>
    <mergeCell ref="NYK72:NYP72"/>
    <mergeCell ref="NYQ72:NYV72"/>
    <mergeCell ref="NWC72:NWH72"/>
    <mergeCell ref="NWI72:NWN72"/>
    <mergeCell ref="NWO72:NWT72"/>
    <mergeCell ref="NWU72:NWZ72"/>
    <mergeCell ref="NXA72:NXF72"/>
    <mergeCell ref="NXG72:NXL72"/>
    <mergeCell ref="NUS72:NUX72"/>
    <mergeCell ref="NUY72:NVD72"/>
    <mergeCell ref="NVE72:NVJ72"/>
    <mergeCell ref="NVK72:NVP72"/>
    <mergeCell ref="NVQ72:NVV72"/>
    <mergeCell ref="NVW72:NWB72"/>
    <mergeCell ref="NTI72:NTN72"/>
    <mergeCell ref="NTO72:NTT72"/>
    <mergeCell ref="NTU72:NTZ72"/>
    <mergeCell ref="NUA72:NUF72"/>
    <mergeCell ref="NUG72:NUL72"/>
    <mergeCell ref="NUM72:NUR72"/>
    <mergeCell ref="NRY72:NSD72"/>
    <mergeCell ref="NSE72:NSJ72"/>
    <mergeCell ref="NSK72:NSP72"/>
    <mergeCell ref="NSQ72:NSV72"/>
    <mergeCell ref="NSW72:NTB72"/>
    <mergeCell ref="NTC72:NTH72"/>
    <mergeCell ref="NQO72:NQT72"/>
    <mergeCell ref="NQU72:NQZ72"/>
    <mergeCell ref="NRA72:NRF72"/>
    <mergeCell ref="NRG72:NRL72"/>
    <mergeCell ref="NRM72:NRR72"/>
    <mergeCell ref="NRS72:NRX72"/>
    <mergeCell ref="NPE72:NPJ72"/>
    <mergeCell ref="NPK72:NPP72"/>
    <mergeCell ref="NPQ72:NPV72"/>
    <mergeCell ref="NPW72:NQB72"/>
    <mergeCell ref="NQC72:NQH72"/>
    <mergeCell ref="NQI72:NQN72"/>
    <mergeCell ref="NNU72:NNZ72"/>
    <mergeCell ref="NOA72:NOF72"/>
    <mergeCell ref="NOG72:NOL72"/>
    <mergeCell ref="NOM72:NOR72"/>
    <mergeCell ref="NOS72:NOX72"/>
    <mergeCell ref="NOY72:NPD72"/>
    <mergeCell ref="NMK72:NMP72"/>
    <mergeCell ref="NMQ72:NMV72"/>
    <mergeCell ref="NMW72:NNB72"/>
    <mergeCell ref="NNC72:NNH72"/>
    <mergeCell ref="NNI72:NNN72"/>
    <mergeCell ref="NNO72:NNT72"/>
    <mergeCell ref="NLA72:NLF72"/>
    <mergeCell ref="NLG72:NLL72"/>
    <mergeCell ref="NLM72:NLR72"/>
    <mergeCell ref="NLS72:NLX72"/>
    <mergeCell ref="NLY72:NMD72"/>
    <mergeCell ref="NME72:NMJ72"/>
    <mergeCell ref="NJQ72:NJV72"/>
    <mergeCell ref="NJW72:NKB72"/>
    <mergeCell ref="NKC72:NKH72"/>
    <mergeCell ref="NKI72:NKN72"/>
    <mergeCell ref="NKO72:NKT72"/>
    <mergeCell ref="NKU72:NKZ72"/>
    <mergeCell ref="NIG72:NIL72"/>
    <mergeCell ref="NIM72:NIR72"/>
    <mergeCell ref="NIS72:NIX72"/>
    <mergeCell ref="NIY72:NJD72"/>
    <mergeCell ref="NJE72:NJJ72"/>
    <mergeCell ref="NJK72:NJP72"/>
    <mergeCell ref="NGW72:NHB72"/>
    <mergeCell ref="NHC72:NHH72"/>
    <mergeCell ref="NHI72:NHN72"/>
    <mergeCell ref="NHO72:NHT72"/>
    <mergeCell ref="NHU72:NHZ72"/>
    <mergeCell ref="NIA72:NIF72"/>
    <mergeCell ref="NFM72:NFR72"/>
    <mergeCell ref="NFS72:NFX72"/>
    <mergeCell ref="NFY72:NGD72"/>
    <mergeCell ref="NGE72:NGJ72"/>
    <mergeCell ref="NGK72:NGP72"/>
    <mergeCell ref="NGQ72:NGV72"/>
    <mergeCell ref="NEC72:NEH72"/>
    <mergeCell ref="NEI72:NEN72"/>
    <mergeCell ref="NEO72:NET72"/>
    <mergeCell ref="NEU72:NEZ72"/>
    <mergeCell ref="NFA72:NFF72"/>
    <mergeCell ref="NFG72:NFL72"/>
    <mergeCell ref="NCS72:NCX72"/>
    <mergeCell ref="NCY72:NDD72"/>
    <mergeCell ref="NDE72:NDJ72"/>
    <mergeCell ref="NDK72:NDP72"/>
    <mergeCell ref="NDQ72:NDV72"/>
    <mergeCell ref="NDW72:NEB72"/>
    <mergeCell ref="NBI72:NBN72"/>
    <mergeCell ref="NBO72:NBT72"/>
    <mergeCell ref="NBU72:NBZ72"/>
    <mergeCell ref="NCA72:NCF72"/>
    <mergeCell ref="NCG72:NCL72"/>
    <mergeCell ref="NCM72:NCR72"/>
    <mergeCell ref="MZY72:NAD72"/>
    <mergeCell ref="NAE72:NAJ72"/>
    <mergeCell ref="NAK72:NAP72"/>
    <mergeCell ref="NAQ72:NAV72"/>
    <mergeCell ref="NAW72:NBB72"/>
    <mergeCell ref="NBC72:NBH72"/>
    <mergeCell ref="MYO72:MYT72"/>
    <mergeCell ref="MYU72:MYZ72"/>
    <mergeCell ref="MZA72:MZF72"/>
    <mergeCell ref="MZG72:MZL72"/>
    <mergeCell ref="MZM72:MZR72"/>
    <mergeCell ref="MZS72:MZX72"/>
    <mergeCell ref="MXE72:MXJ72"/>
    <mergeCell ref="MXK72:MXP72"/>
    <mergeCell ref="MXQ72:MXV72"/>
    <mergeCell ref="MXW72:MYB72"/>
    <mergeCell ref="MYC72:MYH72"/>
    <mergeCell ref="MYI72:MYN72"/>
    <mergeCell ref="MVU72:MVZ72"/>
    <mergeCell ref="MWA72:MWF72"/>
    <mergeCell ref="MWG72:MWL72"/>
    <mergeCell ref="MWM72:MWR72"/>
    <mergeCell ref="MWS72:MWX72"/>
    <mergeCell ref="MWY72:MXD72"/>
    <mergeCell ref="MUK72:MUP72"/>
    <mergeCell ref="MUQ72:MUV72"/>
    <mergeCell ref="MUW72:MVB72"/>
    <mergeCell ref="MVC72:MVH72"/>
    <mergeCell ref="MVI72:MVN72"/>
    <mergeCell ref="MVO72:MVT72"/>
    <mergeCell ref="MTA72:MTF72"/>
    <mergeCell ref="MTG72:MTL72"/>
    <mergeCell ref="MTM72:MTR72"/>
    <mergeCell ref="MTS72:MTX72"/>
    <mergeCell ref="MTY72:MUD72"/>
    <mergeCell ref="MUE72:MUJ72"/>
    <mergeCell ref="MRQ72:MRV72"/>
    <mergeCell ref="MRW72:MSB72"/>
    <mergeCell ref="MSC72:MSH72"/>
    <mergeCell ref="MSI72:MSN72"/>
    <mergeCell ref="MSO72:MST72"/>
    <mergeCell ref="MSU72:MSZ72"/>
    <mergeCell ref="MQG72:MQL72"/>
    <mergeCell ref="MQM72:MQR72"/>
    <mergeCell ref="MQS72:MQX72"/>
    <mergeCell ref="MQY72:MRD72"/>
    <mergeCell ref="MRE72:MRJ72"/>
    <mergeCell ref="MRK72:MRP72"/>
    <mergeCell ref="MOW72:MPB72"/>
    <mergeCell ref="MPC72:MPH72"/>
    <mergeCell ref="MPI72:MPN72"/>
    <mergeCell ref="MPO72:MPT72"/>
    <mergeCell ref="MPU72:MPZ72"/>
    <mergeCell ref="MQA72:MQF72"/>
    <mergeCell ref="MNM72:MNR72"/>
    <mergeCell ref="MNS72:MNX72"/>
    <mergeCell ref="MNY72:MOD72"/>
    <mergeCell ref="MOE72:MOJ72"/>
    <mergeCell ref="MOK72:MOP72"/>
    <mergeCell ref="MOQ72:MOV72"/>
    <mergeCell ref="MMC72:MMH72"/>
    <mergeCell ref="MMI72:MMN72"/>
    <mergeCell ref="MMO72:MMT72"/>
    <mergeCell ref="MMU72:MMZ72"/>
    <mergeCell ref="MNA72:MNF72"/>
    <mergeCell ref="MNG72:MNL72"/>
    <mergeCell ref="MKS72:MKX72"/>
    <mergeCell ref="MKY72:MLD72"/>
    <mergeCell ref="MLE72:MLJ72"/>
    <mergeCell ref="MLK72:MLP72"/>
    <mergeCell ref="MLQ72:MLV72"/>
    <mergeCell ref="MLW72:MMB72"/>
    <mergeCell ref="MJI72:MJN72"/>
    <mergeCell ref="MJO72:MJT72"/>
    <mergeCell ref="MJU72:MJZ72"/>
    <mergeCell ref="MKA72:MKF72"/>
    <mergeCell ref="MKG72:MKL72"/>
    <mergeCell ref="MKM72:MKR72"/>
    <mergeCell ref="MHY72:MID72"/>
    <mergeCell ref="MIE72:MIJ72"/>
    <mergeCell ref="MIK72:MIP72"/>
    <mergeCell ref="MIQ72:MIV72"/>
    <mergeCell ref="MIW72:MJB72"/>
    <mergeCell ref="MJC72:MJH72"/>
    <mergeCell ref="MGO72:MGT72"/>
    <mergeCell ref="MGU72:MGZ72"/>
    <mergeCell ref="MHA72:MHF72"/>
    <mergeCell ref="MHG72:MHL72"/>
    <mergeCell ref="MHM72:MHR72"/>
    <mergeCell ref="MHS72:MHX72"/>
    <mergeCell ref="MFE72:MFJ72"/>
    <mergeCell ref="MFK72:MFP72"/>
    <mergeCell ref="MFQ72:MFV72"/>
    <mergeCell ref="MFW72:MGB72"/>
    <mergeCell ref="MGC72:MGH72"/>
    <mergeCell ref="MGI72:MGN72"/>
    <mergeCell ref="MDU72:MDZ72"/>
    <mergeCell ref="MEA72:MEF72"/>
    <mergeCell ref="MEG72:MEL72"/>
    <mergeCell ref="MEM72:MER72"/>
    <mergeCell ref="MES72:MEX72"/>
    <mergeCell ref="MEY72:MFD72"/>
    <mergeCell ref="MCK72:MCP72"/>
    <mergeCell ref="MCQ72:MCV72"/>
    <mergeCell ref="MCW72:MDB72"/>
    <mergeCell ref="MDC72:MDH72"/>
    <mergeCell ref="MDI72:MDN72"/>
    <mergeCell ref="MDO72:MDT72"/>
    <mergeCell ref="MBA72:MBF72"/>
    <mergeCell ref="MBG72:MBL72"/>
    <mergeCell ref="MBM72:MBR72"/>
    <mergeCell ref="MBS72:MBX72"/>
    <mergeCell ref="MBY72:MCD72"/>
    <mergeCell ref="MCE72:MCJ72"/>
    <mergeCell ref="LZQ72:LZV72"/>
    <mergeCell ref="LZW72:MAB72"/>
    <mergeCell ref="MAC72:MAH72"/>
    <mergeCell ref="MAI72:MAN72"/>
    <mergeCell ref="MAO72:MAT72"/>
    <mergeCell ref="MAU72:MAZ72"/>
    <mergeCell ref="LYG72:LYL72"/>
    <mergeCell ref="LYM72:LYR72"/>
    <mergeCell ref="LYS72:LYX72"/>
    <mergeCell ref="LYY72:LZD72"/>
    <mergeCell ref="LZE72:LZJ72"/>
    <mergeCell ref="LZK72:LZP72"/>
    <mergeCell ref="LWW72:LXB72"/>
    <mergeCell ref="LXC72:LXH72"/>
    <mergeCell ref="LXI72:LXN72"/>
    <mergeCell ref="LXO72:LXT72"/>
    <mergeCell ref="LXU72:LXZ72"/>
    <mergeCell ref="LYA72:LYF72"/>
    <mergeCell ref="LVM72:LVR72"/>
    <mergeCell ref="LVS72:LVX72"/>
    <mergeCell ref="LVY72:LWD72"/>
    <mergeCell ref="LWE72:LWJ72"/>
    <mergeCell ref="LWK72:LWP72"/>
    <mergeCell ref="LWQ72:LWV72"/>
    <mergeCell ref="LUC72:LUH72"/>
    <mergeCell ref="LUI72:LUN72"/>
    <mergeCell ref="LUO72:LUT72"/>
    <mergeCell ref="LUU72:LUZ72"/>
    <mergeCell ref="LVA72:LVF72"/>
    <mergeCell ref="LVG72:LVL72"/>
    <mergeCell ref="LSS72:LSX72"/>
    <mergeCell ref="LSY72:LTD72"/>
    <mergeCell ref="LTE72:LTJ72"/>
    <mergeCell ref="LTK72:LTP72"/>
    <mergeCell ref="LTQ72:LTV72"/>
    <mergeCell ref="LTW72:LUB72"/>
    <mergeCell ref="LRI72:LRN72"/>
    <mergeCell ref="LRO72:LRT72"/>
    <mergeCell ref="LRU72:LRZ72"/>
    <mergeCell ref="LSA72:LSF72"/>
    <mergeCell ref="LSG72:LSL72"/>
    <mergeCell ref="LSM72:LSR72"/>
    <mergeCell ref="LPY72:LQD72"/>
    <mergeCell ref="LQE72:LQJ72"/>
    <mergeCell ref="LQK72:LQP72"/>
    <mergeCell ref="LQQ72:LQV72"/>
    <mergeCell ref="LQW72:LRB72"/>
    <mergeCell ref="LRC72:LRH72"/>
    <mergeCell ref="LOO72:LOT72"/>
    <mergeCell ref="LOU72:LOZ72"/>
    <mergeCell ref="LPA72:LPF72"/>
    <mergeCell ref="LPG72:LPL72"/>
    <mergeCell ref="LPM72:LPR72"/>
    <mergeCell ref="LPS72:LPX72"/>
    <mergeCell ref="LNE72:LNJ72"/>
    <mergeCell ref="LNK72:LNP72"/>
    <mergeCell ref="LNQ72:LNV72"/>
    <mergeCell ref="LNW72:LOB72"/>
    <mergeCell ref="LOC72:LOH72"/>
    <mergeCell ref="LOI72:LON72"/>
    <mergeCell ref="LLU72:LLZ72"/>
    <mergeCell ref="LMA72:LMF72"/>
    <mergeCell ref="LMG72:LML72"/>
    <mergeCell ref="LMM72:LMR72"/>
    <mergeCell ref="LMS72:LMX72"/>
    <mergeCell ref="LMY72:LND72"/>
    <mergeCell ref="LKK72:LKP72"/>
    <mergeCell ref="LKQ72:LKV72"/>
    <mergeCell ref="LKW72:LLB72"/>
    <mergeCell ref="LLC72:LLH72"/>
    <mergeCell ref="LLI72:LLN72"/>
    <mergeCell ref="LLO72:LLT72"/>
    <mergeCell ref="LJA72:LJF72"/>
    <mergeCell ref="LJG72:LJL72"/>
    <mergeCell ref="LJM72:LJR72"/>
    <mergeCell ref="LJS72:LJX72"/>
    <mergeCell ref="LJY72:LKD72"/>
    <mergeCell ref="LKE72:LKJ72"/>
    <mergeCell ref="LHQ72:LHV72"/>
    <mergeCell ref="LHW72:LIB72"/>
    <mergeCell ref="LIC72:LIH72"/>
    <mergeCell ref="LII72:LIN72"/>
    <mergeCell ref="LIO72:LIT72"/>
    <mergeCell ref="LIU72:LIZ72"/>
    <mergeCell ref="LGG72:LGL72"/>
    <mergeCell ref="LGM72:LGR72"/>
    <mergeCell ref="LGS72:LGX72"/>
    <mergeCell ref="LGY72:LHD72"/>
    <mergeCell ref="LHE72:LHJ72"/>
    <mergeCell ref="LHK72:LHP72"/>
    <mergeCell ref="LEW72:LFB72"/>
    <mergeCell ref="LFC72:LFH72"/>
    <mergeCell ref="LFI72:LFN72"/>
    <mergeCell ref="LFO72:LFT72"/>
    <mergeCell ref="LFU72:LFZ72"/>
    <mergeCell ref="LGA72:LGF72"/>
    <mergeCell ref="LDM72:LDR72"/>
    <mergeCell ref="LDS72:LDX72"/>
    <mergeCell ref="LDY72:LED72"/>
    <mergeCell ref="LEE72:LEJ72"/>
    <mergeCell ref="LEK72:LEP72"/>
    <mergeCell ref="LEQ72:LEV72"/>
    <mergeCell ref="LCC72:LCH72"/>
    <mergeCell ref="LCI72:LCN72"/>
    <mergeCell ref="LCO72:LCT72"/>
    <mergeCell ref="LCU72:LCZ72"/>
    <mergeCell ref="LDA72:LDF72"/>
    <mergeCell ref="LDG72:LDL72"/>
    <mergeCell ref="LAS72:LAX72"/>
    <mergeCell ref="LAY72:LBD72"/>
    <mergeCell ref="LBE72:LBJ72"/>
    <mergeCell ref="LBK72:LBP72"/>
    <mergeCell ref="LBQ72:LBV72"/>
    <mergeCell ref="LBW72:LCB72"/>
    <mergeCell ref="KZI72:KZN72"/>
    <mergeCell ref="KZO72:KZT72"/>
    <mergeCell ref="KZU72:KZZ72"/>
    <mergeCell ref="LAA72:LAF72"/>
    <mergeCell ref="LAG72:LAL72"/>
    <mergeCell ref="LAM72:LAR72"/>
    <mergeCell ref="KXY72:KYD72"/>
    <mergeCell ref="KYE72:KYJ72"/>
    <mergeCell ref="KYK72:KYP72"/>
    <mergeCell ref="KYQ72:KYV72"/>
    <mergeCell ref="KYW72:KZB72"/>
    <mergeCell ref="KZC72:KZH72"/>
    <mergeCell ref="KWO72:KWT72"/>
    <mergeCell ref="KWU72:KWZ72"/>
    <mergeCell ref="KXA72:KXF72"/>
    <mergeCell ref="KXG72:KXL72"/>
    <mergeCell ref="KXM72:KXR72"/>
    <mergeCell ref="KXS72:KXX72"/>
    <mergeCell ref="KVE72:KVJ72"/>
    <mergeCell ref="KVK72:KVP72"/>
    <mergeCell ref="KVQ72:KVV72"/>
    <mergeCell ref="KVW72:KWB72"/>
    <mergeCell ref="KWC72:KWH72"/>
    <mergeCell ref="KWI72:KWN72"/>
    <mergeCell ref="KTU72:KTZ72"/>
    <mergeCell ref="KUA72:KUF72"/>
    <mergeCell ref="KUG72:KUL72"/>
    <mergeCell ref="KUM72:KUR72"/>
    <mergeCell ref="KUS72:KUX72"/>
    <mergeCell ref="KUY72:KVD72"/>
    <mergeCell ref="KSK72:KSP72"/>
    <mergeCell ref="KSQ72:KSV72"/>
    <mergeCell ref="KSW72:KTB72"/>
    <mergeCell ref="KTC72:KTH72"/>
    <mergeCell ref="KTI72:KTN72"/>
    <mergeCell ref="KTO72:KTT72"/>
    <mergeCell ref="KRA72:KRF72"/>
    <mergeCell ref="KRG72:KRL72"/>
    <mergeCell ref="KRM72:KRR72"/>
    <mergeCell ref="KRS72:KRX72"/>
    <mergeCell ref="KRY72:KSD72"/>
    <mergeCell ref="KSE72:KSJ72"/>
    <mergeCell ref="KPQ72:KPV72"/>
    <mergeCell ref="KPW72:KQB72"/>
    <mergeCell ref="KQC72:KQH72"/>
    <mergeCell ref="KQI72:KQN72"/>
    <mergeCell ref="KQO72:KQT72"/>
    <mergeCell ref="KQU72:KQZ72"/>
    <mergeCell ref="KOG72:KOL72"/>
    <mergeCell ref="KOM72:KOR72"/>
    <mergeCell ref="KOS72:KOX72"/>
    <mergeCell ref="KOY72:KPD72"/>
    <mergeCell ref="KPE72:KPJ72"/>
    <mergeCell ref="KPK72:KPP72"/>
    <mergeCell ref="KMW72:KNB72"/>
    <mergeCell ref="KNC72:KNH72"/>
    <mergeCell ref="KNI72:KNN72"/>
    <mergeCell ref="KNO72:KNT72"/>
    <mergeCell ref="KNU72:KNZ72"/>
    <mergeCell ref="KOA72:KOF72"/>
    <mergeCell ref="KLM72:KLR72"/>
    <mergeCell ref="KLS72:KLX72"/>
    <mergeCell ref="KLY72:KMD72"/>
    <mergeCell ref="KME72:KMJ72"/>
    <mergeCell ref="KMK72:KMP72"/>
    <mergeCell ref="KMQ72:KMV72"/>
    <mergeCell ref="KKC72:KKH72"/>
    <mergeCell ref="KKI72:KKN72"/>
    <mergeCell ref="KKO72:KKT72"/>
    <mergeCell ref="KKU72:KKZ72"/>
    <mergeCell ref="KLA72:KLF72"/>
    <mergeCell ref="KLG72:KLL72"/>
    <mergeCell ref="KIS72:KIX72"/>
    <mergeCell ref="KIY72:KJD72"/>
    <mergeCell ref="KJE72:KJJ72"/>
    <mergeCell ref="KJK72:KJP72"/>
    <mergeCell ref="KJQ72:KJV72"/>
    <mergeCell ref="KJW72:KKB72"/>
    <mergeCell ref="KHI72:KHN72"/>
    <mergeCell ref="KHO72:KHT72"/>
    <mergeCell ref="KHU72:KHZ72"/>
    <mergeCell ref="KIA72:KIF72"/>
    <mergeCell ref="KIG72:KIL72"/>
    <mergeCell ref="KIM72:KIR72"/>
    <mergeCell ref="KFY72:KGD72"/>
    <mergeCell ref="KGE72:KGJ72"/>
    <mergeCell ref="KGK72:KGP72"/>
    <mergeCell ref="KGQ72:KGV72"/>
    <mergeCell ref="KGW72:KHB72"/>
    <mergeCell ref="KHC72:KHH72"/>
    <mergeCell ref="KEO72:KET72"/>
    <mergeCell ref="KEU72:KEZ72"/>
    <mergeCell ref="KFA72:KFF72"/>
    <mergeCell ref="KFG72:KFL72"/>
    <mergeCell ref="KFM72:KFR72"/>
    <mergeCell ref="KFS72:KFX72"/>
    <mergeCell ref="KDE72:KDJ72"/>
    <mergeCell ref="KDK72:KDP72"/>
    <mergeCell ref="KDQ72:KDV72"/>
    <mergeCell ref="KDW72:KEB72"/>
    <mergeCell ref="KEC72:KEH72"/>
    <mergeCell ref="KEI72:KEN72"/>
    <mergeCell ref="KBU72:KBZ72"/>
    <mergeCell ref="KCA72:KCF72"/>
    <mergeCell ref="KCG72:KCL72"/>
    <mergeCell ref="KCM72:KCR72"/>
    <mergeCell ref="KCS72:KCX72"/>
    <mergeCell ref="KCY72:KDD72"/>
    <mergeCell ref="KAK72:KAP72"/>
    <mergeCell ref="KAQ72:KAV72"/>
    <mergeCell ref="KAW72:KBB72"/>
    <mergeCell ref="KBC72:KBH72"/>
    <mergeCell ref="KBI72:KBN72"/>
    <mergeCell ref="KBO72:KBT72"/>
    <mergeCell ref="JZA72:JZF72"/>
    <mergeCell ref="JZG72:JZL72"/>
    <mergeCell ref="JZM72:JZR72"/>
    <mergeCell ref="JZS72:JZX72"/>
    <mergeCell ref="JZY72:KAD72"/>
    <mergeCell ref="KAE72:KAJ72"/>
    <mergeCell ref="JXQ72:JXV72"/>
    <mergeCell ref="JXW72:JYB72"/>
    <mergeCell ref="JYC72:JYH72"/>
    <mergeCell ref="JYI72:JYN72"/>
    <mergeCell ref="JYO72:JYT72"/>
    <mergeCell ref="JYU72:JYZ72"/>
    <mergeCell ref="JWG72:JWL72"/>
    <mergeCell ref="JWM72:JWR72"/>
    <mergeCell ref="JWS72:JWX72"/>
    <mergeCell ref="JWY72:JXD72"/>
    <mergeCell ref="JXE72:JXJ72"/>
    <mergeCell ref="JXK72:JXP72"/>
    <mergeCell ref="JUW72:JVB72"/>
    <mergeCell ref="JVC72:JVH72"/>
    <mergeCell ref="JVI72:JVN72"/>
    <mergeCell ref="JVO72:JVT72"/>
    <mergeCell ref="JVU72:JVZ72"/>
    <mergeCell ref="JWA72:JWF72"/>
    <mergeCell ref="JTM72:JTR72"/>
    <mergeCell ref="JTS72:JTX72"/>
    <mergeCell ref="JTY72:JUD72"/>
    <mergeCell ref="JUE72:JUJ72"/>
    <mergeCell ref="JUK72:JUP72"/>
    <mergeCell ref="JUQ72:JUV72"/>
    <mergeCell ref="JSC72:JSH72"/>
    <mergeCell ref="JSI72:JSN72"/>
    <mergeCell ref="JSO72:JST72"/>
    <mergeCell ref="JSU72:JSZ72"/>
    <mergeCell ref="JTA72:JTF72"/>
    <mergeCell ref="JTG72:JTL72"/>
    <mergeCell ref="JQS72:JQX72"/>
    <mergeCell ref="JQY72:JRD72"/>
    <mergeCell ref="JRE72:JRJ72"/>
    <mergeCell ref="JRK72:JRP72"/>
    <mergeCell ref="JRQ72:JRV72"/>
    <mergeCell ref="JRW72:JSB72"/>
    <mergeCell ref="JPI72:JPN72"/>
    <mergeCell ref="JPO72:JPT72"/>
    <mergeCell ref="JPU72:JPZ72"/>
    <mergeCell ref="JQA72:JQF72"/>
    <mergeCell ref="JQG72:JQL72"/>
    <mergeCell ref="JQM72:JQR72"/>
    <mergeCell ref="JNY72:JOD72"/>
    <mergeCell ref="JOE72:JOJ72"/>
    <mergeCell ref="JOK72:JOP72"/>
    <mergeCell ref="JOQ72:JOV72"/>
    <mergeCell ref="JOW72:JPB72"/>
    <mergeCell ref="JPC72:JPH72"/>
    <mergeCell ref="JMO72:JMT72"/>
    <mergeCell ref="JMU72:JMZ72"/>
    <mergeCell ref="JNA72:JNF72"/>
    <mergeCell ref="JNG72:JNL72"/>
    <mergeCell ref="JNM72:JNR72"/>
    <mergeCell ref="JNS72:JNX72"/>
    <mergeCell ref="JLE72:JLJ72"/>
    <mergeCell ref="JLK72:JLP72"/>
    <mergeCell ref="JLQ72:JLV72"/>
    <mergeCell ref="JLW72:JMB72"/>
    <mergeCell ref="JMC72:JMH72"/>
    <mergeCell ref="JMI72:JMN72"/>
    <mergeCell ref="JJU72:JJZ72"/>
    <mergeCell ref="JKA72:JKF72"/>
    <mergeCell ref="JKG72:JKL72"/>
    <mergeCell ref="JKM72:JKR72"/>
    <mergeCell ref="JKS72:JKX72"/>
    <mergeCell ref="JKY72:JLD72"/>
    <mergeCell ref="JIK72:JIP72"/>
    <mergeCell ref="JIQ72:JIV72"/>
    <mergeCell ref="JIW72:JJB72"/>
    <mergeCell ref="JJC72:JJH72"/>
    <mergeCell ref="JJI72:JJN72"/>
    <mergeCell ref="JJO72:JJT72"/>
    <mergeCell ref="JHA72:JHF72"/>
    <mergeCell ref="JHG72:JHL72"/>
    <mergeCell ref="JHM72:JHR72"/>
    <mergeCell ref="JHS72:JHX72"/>
    <mergeCell ref="JHY72:JID72"/>
    <mergeCell ref="JIE72:JIJ72"/>
    <mergeCell ref="JFQ72:JFV72"/>
    <mergeCell ref="JFW72:JGB72"/>
    <mergeCell ref="JGC72:JGH72"/>
    <mergeCell ref="JGI72:JGN72"/>
    <mergeCell ref="JGO72:JGT72"/>
    <mergeCell ref="JGU72:JGZ72"/>
    <mergeCell ref="JEG72:JEL72"/>
    <mergeCell ref="JEM72:JER72"/>
    <mergeCell ref="JES72:JEX72"/>
    <mergeCell ref="JEY72:JFD72"/>
    <mergeCell ref="JFE72:JFJ72"/>
    <mergeCell ref="JFK72:JFP72"/>
    <mergeCell ref="JCW72:JDB72"/>
    <mergeCell ref="JDC72:JDH72"/>
    <mergeCell ref="JDI72:JDN72"/>
    <mergeCell ref="JDO72:JDT72"/>
    <mergeCell ref="JDU72:JDZ72"/>
    <mergeCell ref="JEA72:JEF72"/>
    <mergeCell ref="JBM72:JBR72"/>
    <mergeCell ref="JBS72:JBX72"/>
    <mergeCell ref="JBY72:JCD72"/>
    <mergeCell ref="JCE72:JCJ72"/>
    <mergeCell ref="JCK72:JCP72"/>
    <mergeCell ref="JCQ72:JCV72"/>
    <mergeCell ref="JAC72:JAH72"/>
    <mergeCell ref="JAI72:JAN72"/>
    <mergeCell ref="JAO72:JAT72"/>
    <mergeCell ref="JAU72:JAZ72"/>
    <mergeCell ref="JBA72:JBF72"/>
    <mergeCell ref="JBG72:JBL72"/>
    <mergeCell ref="IYS72:IYX72"/>
    <mergeCell ref="IYY72:IZD72"/>
    <mergeCell ref="IZE72:IZJ72"/>
    <mergeCell ref="IZK72:IZP72"/>
    <mergeCell ref="IZQ72:IZV72"/>
    <mergeCell ref="IZW72:JAB72"/>
    <mergeCell ref="IXI72:IXN72"/>
    <mergeCell ref="IXO72:IXT72"/>
    <mergeCell ref="IXU72:IXZ72"/>
    <mergeCell ref="IYA72:IYF72"/>
    <mergeCell ref="IYG72:IYL72"/>
    <mergeCell ref="IYM72:IYR72"/>
    <mergeCell ref="IVY72:IWD72"/>
    <mergeCell ref="IWE72:IWJ72"/>
    <mergeCell ref="IWK72:IWP72"/>
    <mergeCell ref="IWQ72:IWV72"/>
    <mergeCell ref="IWW72:IXB72"/>
    <mergeCell ref="IXC72:IXH72"/>
    <mergeCell ref="IUO72:IUT72"/>
    <mergeCell ref="IUU72:IUZ72"/>
    <mergeCell ref="IVA72:IVF72"/>
    <mergeCell ref="IVG72:IVL72"/>
    <mergeCell ref="IVM72:IVR72"/>
    <mergeCell ref="IVS72:IVX72"/>
    <mergeCell ref="ITE72:ITJ72"/>
    <mergeCell ref="ITK72:ITP72"/>
    <mergeCell ref="ITQ72:ITV72"/>
    <mergeCell ref="ITW72:IUB72"/>
    <mergeCell ref="IUC72:IUH72"/>
    <mergeCell ref="IUI72:IUN72"/>
    <mergeCell ref="IRU72:IRZ72"/>
    <mergeCell ref="ISA72:ISF72"/>
    <mergeCell ref="ISG72:ISL72"/>
    <mergeCell ref="ISM72:ISR72"/>
    <mergeCell ref="ISS72:ISX72"/>
    <mergeCell ref="ISY72:ITD72"/>
    <mergeCell ref="IQK72:IQP72"/>
    <mergeCell ref="IQQ72:IQV72"/>
    <mergeCell ref="IQW72:IRB72"/>
    <mergeCell ref="IRC72:IRH72"/>
    <mergeCell ref="IRI72:IRN72"/>
    <mergeCell ref="IRO72:IRT72"/>
    <mergeCell ref="IPA72:IPF72"/>
    <mergeCell ref="IPG72:IPL72"/>
    <mergeCell ref="IPM72:IPR72"/>
    <mergeCell ref="IPS72:IPX72"/>
    <mergeCell ref="IPY72:IQD72"/>
    <mergeCell ref="IQE72:IQJ72"/>
    <mergeCell ref="INQ72:INV72"/>
    <mergeCell ref="INW72:IOB72"/>
    <mergeCell ref="IOC72:IOH72"/>
    <mergeCell ref="IOI72:ION72"/>
    <mergeCell ref="IOO72:IOT72"/>
    <mergeCell ref="IOU72:IOZ72"/>
    <mergeCell ref="IMG72:IML72"/>
    <mergeCell ref="IMM72:IMR72"/>
    <mergeCell ref="IMS72:IMX72"/>
    <mergeCell ref="IMY72:IND72"/>
    <mergeCell ref="INE72:INJ72"/>
    <mergeCell ref="INK72:INP72"/>
    <mergeCell ref="IKW72:ILB72"/>
    <mergeCell ref="ILC72:ILH72"/>
    <mergeCell ref="ILI72:ILN72"/>
    <mergeCell ref="ILO72:ILT72"/>
    <mergeCell ref="ILU72:ILZ72"/>
    <mergeCell ref="IMA72:IMF72"/>
    <mergeCell ref="IJM72:IJR72"/>
    <mergeCell ref="IJS72:IJX72"/>
    <mergeCell ref="IJY72:IKD72"/>
    <mergeCell ref="IKE72:IKJ72"/>
    <mergeCell ref="IKK72:IKP72"/>
    <mergeCell ref="IKQ72:IKV72"/>
    <mergeCell ref="IIC72:IIH72"/>
    <mergeCell ref="III72:IIN72"/>
    <mergeCell ref="IIO72:IIT72"/>
    <mergeCell ref="IIU72:IIZ72"/>
    <mergeCell ref="IJA72:IJF72"/>
    <mergeCell ref="IJG72:IJL72"/>
    <mergeCell ref="IGS72:IGX72"/>
    <mergeCell ref="IGY72:IHD72"/>
    <mergeCell ref="IHE72:IHJ72"/>
    <mergeCell ref="IHK72:IHP72"/>
    <mergeCell ref="IHQ72:IHV72"/>
    <mergeCell ref="IHW72:IIB72"/>
    <mergeCell ref="IFI72:IFN72"/>
    <mergeCell ref="IFO72:IFT72"/>
    <mergeCell ref="IFU72:IFZ72"/>
    <mergeCell ref="IGA72:IGF72"/>
    <mergeCell ref="IGG72:IGL72"/>
    <mergeCell ref="IGM72:IGR72"/>
    <mergeCell ref="IDY72:IED72"/>
    <mergeCell ref="IEE72:IEJ72"/>
    <mergeCell ref="IEK72:IEP72"/>
    <mergeCell ref="IEQ72:IEV72"/>
    <mergeCell ref="IEW72:IFB72"/>
    <mergeCell ref="IFC72:IFH72"/>
    <mergeCell ref="ICO72:ICT72"/>
    <mergeCell ref="ICU72:ICZ72"/>
    <mergeCell ref="IDA72:IDF72"/>
    <mergeCell ref="IDG72:IDL72"/>
    <mergeCell ref="IDM72:IDR72"/>
    <mergeCell ref="IDS72:IDX72"/>
    <mergeCell ref="IBE72:IBJ72"/>
    <mergeCell ref="IBK72:IBP72"/>
    <mergeCell ref="IBQ72:IBV72"/>
    <mergeCell ref="IBW72:ICB72"/>
    <mergeCell ref="ICC72:ICH72"/>
    <mergeCell ref="ICI72:ICN72"/>
    <mergeCell ref="HZU72:HZZ72"/>
    <mergeCell ref="IAA72:IAF72"/>
    <mergeCell ref="IAG72:IAL72"/>
    <mergeCell ref="IAM72:IAR72"/>
    <mergeCell ref="IAS72:IAX72"/>
    <mergeCell ref="IAY72:IBD72"/>
    <mergeCell ref="HYK72:HYP72"/>
    <mergeCell ref="HYQ72:HYV72"/>
    <mergeCell ref="HYW72:HZB72"/>
    <mergeCell ref="HZC72:HZH72"/>
    <mergeCell ref="HZI72:HZN72"/>
    <mergeCell ref="HZO72:HZT72"/>
    <mergeCell ref="HXA72:HXF72"/>
    <mergeCell ref="HXG72:HXL72"/>
    <mergeCell ref="HXM72:HXR72"/>
    <mergeCell ref="HXS72:HXX72"/>
    <mergeCell ref="HXY72:HYD72"/>
    <mergeCell ref="HYE72:HYJ72"/>
    <mergeCell ref="HVQ72:HVV72"/>
    <mergeCell ref="HVW72:HWB72"/>
    <mergeCell ref="HWC72:HWH72"/>
    <mergeCell ref="HWI72:HWN72"/>
    <mergeCell ref="HWO72:HWT72"/>
    <mergeCell ref="HWU72:HWZ72"/>
    <mergeCell ref="HUG72:HUL72"/>
    <mergeCell ref="HUM72:HUR72"/>
    <mergeCell ref="HUS72:HUX72"/>
    <mergeCell ref="HUY72:HVD72"/>
    <mergeCell ref="HVE72:HVJ72"/>
    <mergeCell ref="HVK72:HVP72"/>
    <mergeCell ref="HSW72:HTB72"/>
    <mergeCell ref="HTC72:HTH72"/>
    <mergeCell ref="HTI72:HTN72"/>
    <mergeCell ref="HTO72:HTT72"/>
    <mergeCell ref="HTU72:HTZ72"/>
    <mergeCell ref="HUA72:HUF72"/>
    <mergeCell ref="HRM72:HRR72"/>
    <mergeCell ref="HRS72:HRX72"/>
    <mergeCell ref="HRY72:HSD72"/>
    <mergeCell ref="HSE72:HSJ72"/>
    <mergeCell ref="HSK72:HSP72"/>
    <mergeCell ref="HSQ72:HSV72"/>
    <mergeCell ref="HQC72:HQH72"/>
    <mergeCell ref="HQI72:HQN72"/>
    <mergeCell ref="HQO72:HQT72"/>
    <mergeCell ref="HQU72:HQZ72"/>
    <mergeCell ref="HRA72:HRF72"/>
    <mergeCell ref="HRG72:HRL72"/>
    <mergeCell ref="HOS72:HOX72"/>
    <mergeCell ref="HOY72:HPD72"/>
    <mergeCell ref="HPE72:HPJ72"/>
    <mergeCell ref="HPK72:HPP72"/>
    <mergeCell ref="HPQ72:HPV72"/>
    <mergeCell ref="HPW72:HQB72"/>
    <mergeCell ref="HNI72:HNN72"/>
    <mergeCell ref="HNO72:HNT72"/>
    <mergeCell ref="HNU72:HNZ72"/>
    <mergeCell ref="HOA72:HOF72"/>
    <mergeCell ref="HOG72:HOL72"/>
    <mergeCell ref="HOM72:HOR72"/>
    <mergeCell ref="HLY72:HMD72"/>
    <mergeCell ref="HME72:HMJ72"/>
    <mergeCell ref="HMK72:HMP72"/>
    <mergeCell ref="HMQ72:HMV72"/>
    <mergeCell ref="HMW72:HNB72"/>
    <mergeCell ref="HNC72:HNH72"/>
    <mergeCell ref="HKO72:HKT72"/>
    <mergeCell ref="HKU72:HKZ72"/>
    <mergeCell ref="HLA72:HLF72"/>
    <mergeCell ref="HLG72:HLL72"/>
    <mergeCell ref="HLM72:HLR72"/>
    <mergeCell ref="HLS72:HLX72"/>
    <mergeCell ref="HJE72:HJJ72"/>
    <mergeCell ref="HJK72:HJP72"/>
    <mergeCell ref="HJQ72:HJV72"/>
    <mergeCell ref="HJW72:HKB72"/>
    <mergeCell ref="HKC72:HKH72"/>
    <mergeCell ref="HKI72:HKN72"/>
    <mergeCell ref="HHU72:HHZ72"/>
    <mergeCell ref="HIA72:HIF72"/>
    <mergeCell ref="HIG72:HIL72"/>
    <mergeCell ref="HIM72:HIR72"/>
    <mergeCell ref="HIS72:HIX72"/>
    <mergeCell ref="HIY72:HJD72"/>
    <mergeCell ref="HGK72:HGP72"/>
    <mergeCell ref="HGQ72:HGV72"/>
    <mergeCell ref="HGW72:HHB72"/>
    <mergeCell ref="HHC72:HHH72"/>
    <mergeCell ref="HHI72:HHN72"/>
    <mergeCell ref="HHO72:HHT72"/>
    <mergeCell ref="HFA72:HFF72"/>
    <mergeCell ref="HFG72:HFL72"/>
    <mergeCell ref="HFM72:HFR72"/>
    <mergeCell ref="HFS72:HFX72"/>
    <mergeCell ref="HFY72:HGD72"/>
    <mergeCell ref="HGE72:HGJ72"/>
    <mergeCell ref="HDQ72:HDV72"/>
    <mergeCell ref="HDW72:HEB72"/>
    <mergeCell ref="HEC72:HEH72"/>
    <mergeCell ref="HEI72:HEN72"/>
    <mergeCell ref="HEO72:HET72"/>
    <mergeCell ref="HEU72:HEZ72"/>
    <mergeCell ref="HCG72:HCL72"/>
    <mergeCell ref="HCM72:HCR72"/>
    <mergeCell ref="HCS72:HCX72"/>
    <mergeCell ref="HCY72:HDD72"/>
    <mergeCell ref="HDE72:HDJ72"/>
    <mergeCell ref="HDK72:HDP72"/>
    <mergeCell ref="HAW72:HBB72"/>
    <mergeCell ref="HBC72:HBH72"/>
    <mergeCell ref="HBI72:HBN72"/>
    <mergeCell ref="HBO72:HBT72"/>
    <mergeCell ref="HBU72:HBZ72"/>
    <mergeCell ref="HCA72:HCF72"/>
    <mergeCell ref="GZM72:GZR72"/>
    <mergeCell ref="GZS72:GZX72"/>
    <mergeCell ref="GZY72:HAD72"/>
    <mergeCell ref="HAE72:HAJ72"/>
    <mergeCell ref="HAK72:HAP72"/>
    <mergeCell ref="HAQ72:HAV72"/>
    <mergeCell ref="GYC72:GYH72"/>
    <mergeCell ref="GYI72:GYN72"/>
    <mergeCell ref="GYO72:GYT72"/>
    <mergeCell ref="GYU72:GYZ72"/>
    <mergeCell ref="GZA72:GZF72"/>
    <mergeCell ref="GZG72:GZL72"/>
    <mergeCell ref="GWS72:GWX72"/>
    <mergeCell ref="GWY72:GXD72"/>
    <mergeCell ref="GXE72:GXJ72"/>
    <mergeCell ref="GXK72:GXP72"/>
    <mergeCell ref="GXQ72:GXV72"/>
    <mergeCell ref="GXW72:GYB72"/>
    <mergeCell ref="GVI72:GVN72"/>
    <mergeCell ref="GVO72:GVT72"/>
    <mergeCell ref="GVU72:GVZ72"/>
    <mergeCell ref="GWA72:GWF72"/>
    <mergeCell ref="GWG72:GWL72"/>
    <mergeCell ref="GWM72:GWR72"/>
    <mergeCell ref="GTY72:GUD72"/>
    <mergeCell ref="GUE72:GUJ72"/>
    <mergeCell ref="GUK72:GUP72"/>
    <mergeCell ref="GUQ72:GUV72"/>
    <mergeCell ref="GUW72:GVB72"/>
    <mergeCell ref="GVC72:GVH72"/>
    <mergeCell ref="GSO72:GST72"/>
    <mergeCell ref="GSU72:GSZ72"/>
    <mergeCell ref="GTA72:GTF72"/>
    <mergeCell ref="GTG72:GTL72"/>
    <mergeCell ref="GTM72:GTR72"/>
    <mergeCell ref="GTS72:GTX72"/>
    <mergeCell ref="GRE72:GRJ72"/>
    <mergeCell ref="GRK72:GRP72"/>
    <mergeCell ref="GRQ72:GRV72"/>
    <mergeCell ref="GRW72:GSB72"/>
    <mergeCell ref="GSC72:GSH72"/>
    <mergeCell ref="GSI72:GSN72"/>
    <mergeCell ref="GPU72:GPZ72"/>
    <mergeCell ref="GQA72:GQF72"/>
    <mergeCell ref="GQG72:GQL72"/>
    <mergeCell ref="GQM72:GQR72"/>
    <mergeCell ref="GQS72:GQX72"/>
    <mergeCell ref="GQY72:GRD72"/>
    <mergeCell ref="GOK72:GOP72"/>
    <mergeCell ref="GOQ72:GOV72"/>
    <mergeCell ref="GOW72:GPB72"/>
    <mergeCell ref="GPC72:GPH72"/>
    <mergeCell ref="GPI72:GPN72"/>
    <mergeCell ref="GPO72:GPT72"/>
    <mergeCell ref="GNA72:GNF72"/>
    <mergeCell ref="GNG72:GNL72"/>
    <mergeCell ref="GNM72:GNR72"/>
    <mergeCell ref="GNS72:GNX72"/>
    <mergeCell ref="GNY72:GOD72"/>
    <mergeCell ref="GOE72:GOJ72"/>
    <mergeCell ref="GLQ72:GLV72"/>
    <mergeCell ref="GLW72:GMB72"/>
    <mergeCell ref="GMC72:GMH72"/>
    <mergeCell ref="GMI72:GMN72"/>
    <mergeCell ref="GMO72:GMT72"/>
    <mergeCell ref="GMU72:GMZ72"/>
    <mergeCell ref="GKG72:GKL72"/>
    <mergeCell ref="GKM72:GKR72"/>
    <mergeCell ref="GKS72:GKX72"/>
    <mergeCell ref="GKY72:GLD72"/>
    <mergeCell ref="GLE72:GLJ72"/>
    <mergeCell ref="GLK72:GLP72"/>
    <mergeCell ref="GIW72:GJB72"/>
    <mergeCell ref="GJC72:GJH72"/>
    <mergeCell ref="GJI72:GJN72"/>
    <mergeCell ref="GJO72:GJT72"/>
    <mergeCell ref="GJU72:GJZ72"/>
    <mergeCell ref="GKA72:GKF72"/>
    <mergeCell ref="GHM72:GHR72"/>
    <mergeCell ref="GHS72:GHX72"/>
    <mergeCell ref="GHY72:GID72"/>
    <mergeCell ref="GIE72:GIJ72"/>
    <mergeCell ref="GIK72:GIP72"/>
    <mergeCell ref="GIQ72:GIV72"/>
    <mergeCell ref="GGC72:GGH72"/>
    <mergeCell ref="GGI72:GGN72"/>
    <mergeCell ref="GGO72:GGT72"/>
    <mergeCell ref="GGU72:GGZ72"/>
    <mergeCell ref="GHA72:GHF72"/>
    <mergeCell ref="GHG72:GHL72"/>
    <mergeCell ref="GES72:GEX72"/>
    <mergeCell ref="GEY72:GFD72"/>
    <mergeCell ref="GFE72:GFJ72"/>
    <mergeCell ref="GFK72:GFP72"/>
    <mergeCell ref="GFQ72:GFV72"/>
    <mergeCell ref="GFW72:GGB72"/>
    <mergeCell ref="GDI72:GDN72"/>
    <mergeCell ref="GDO72:GDT72"/>
    <mergeCell ref="GDU72:GDZ72"/>
    <mergeCell ref="GEA72:GEF72"/>
    <mergeCell ref="GEG72:GEL72"/>
    <mergeCell ref="GEM72:GER72"/>
    <mergeCell ref="GBY72:GCD72"/>
    <mergeCell ref="GCE72:GCJ72"/>
    <mergeCell ref="GCK72:GCP72"/>
    <mergeCell ref="GCQ72:GCV72"/>
    <mergeCell ref="GCW72:GDB72"/>
    <mergeCell ref="GDC72:GDH72"/>
    <mergeCell ref="GAO72:GAT72"/>
    <mergeCell ref="GAU72:GAZ72"/>
    <mergeCell ref="GBA72:GBF72"/>
    <mergeCell ref="GBG72:GBL72"/>
    <mergeCell ref="GBM72:GBR72"/>
    <mergeCell ref="GBS72:GBX72"/>
    <mergeCell ref="FZE72:FZJ72"/>
    <mergeCell ref="FZK72:FZP72"/>
    <mergeCell ref="FZQ72:FZV72"/>
    <mergeCell ref="FZW72:GAB72"/>
    <mergeCell ref="GAC72:GAH72"/>
    <mergeCell ref="GAI72:GAN72"/>
    <mergeCell ref="FXU72:FXZ72"/>
    <mergeCell ref="FYA72:FYF72"/>
    <mergeCell ref="FYG72:FYL72"/>
    <mergeCell ref="FYM72:FYR72"/>
    <mergeCell ref="FYS72:FYX72"/>
    <mergeCell ref="FYY72:FZD72"/>
    <mergeCell ref="FWK72:FWP72"/>
    <mergeCell ref="FWQ72:FWV72"/>
    <mergeCell ref="FWW72:FXB72"/>
    <mergeCell ref="FXC72:FXH72"/>
    <mergeCell ref="FXI72:FXN72"/>
    <mergeCell ref="FXO72:FXT72"/>
    <mergeCell ref="FVA72:FVF72"/>
    <mergeCell ref="FVG72:FVL72"/>
    <mergeCell ref="FVM72:FVR72"/>
    <mergeCell ref="FVS72:FVX72"/>
    <mergeCell ref="FVY72:FWD72"/>
    <mergeCell ref="FWE72:FWJ72"/>
    <mergeCell ref="FTQ72:FTV72"/>
    <mergeCell ref="FTW72:FUB72"/>
    <mergeCell ref="FUC72:FUH72"/>
    <mergeCell ref="FUI72:FUN72"/>
    <mergeCell ref="FUO72:FUT72"/>
    <mergeCell ref="FUU72:FUZ72"/>
    <mergeCell ref="FSG72:FSL72"/>
    <mergeCell ref="FSM72:FSR72"/>
    <mergeCell ref="FSS72:FSX72"/>
    <mergeCell ref="FSY72:FTD72"/>
    <mergeCell ref="FTE72:FTJ72"/>
    <mergeCell ref="FTK72:FTP72"/>
    <mergeCell ref="FQW72:FRB72"/>
    <mergeCell ref="FRC72:FRH72"/>
    <mergeCell ref="FRI72:FRN72"/>
    <mergeCell ref="FRO72:FRT72"/>
    <mergeCell ref="FRU72:FRZ72"/>
    <mergeCell ref="FSA72:FSF72"/>
    <mergeCell ref="FPM72:FPR72"/>
    <mergeCell ref="FPS72:FPX72"/>
    <mergeCell ref="FPY72:FQD72"/>
    <mergeCell ref="FQE72:FQJ72"/>
    <mergeCell ref="FQK72:FQP72"/>
    <mergeCell ref="FQQ72:FQV72"/>
    <mergeCell ref="FOC72:FOH72"/>
    <mergeCell ref="FOI72:FON72"/>
    <mergeCell ref="FOO72:FOT72"/>
    <mergeCell ref="FOU72:FOZ72"/>
    <mergeCell ref="FPA72:FPF72"/>
    <mergeCell ref="FPG72:FPL72"/>
    <mergeCell ref="FMS72:FMX72"/>
    <mergeCell ref="FMY72:FND72"/>
    <mergeCell ref="FNE72:FNJ72"/>
    <mergeCell ref="FNK72:FNP72"/>
    <mergeCell ref="FNQ72:FNV72"/>
    <mergeCell ref="FNW72:FOB72"/>
    <mergeCell ref="FLI72:FLN72"/>
    <mergeCell ref="FLO72:FLT72"/>
    <mergeCell ref="FLU72:FLZ72"/>
    <mergeCell ref="FMA72:FMF72"/>
    <mergeCell ref="FMG72:FML72"/>
    <mergeCell ref="FMM72:FMR72"/>
    <mergeCell ref="FJY72:FKD72"/>
    <mergeCell ref="FKE72:FKJ72"/>
    <mergeCell ref="FKK72:FKP72"/>
    <mergeCell ref="FKQ72:FKV72"/>
    <mergeCell ref="FKW72:FLB72"/>
    <mergeCell ref="FLC72:FLH72"/>
    <mergeCell ref="FIO72:FIT72"/>
    <mergeCell ref="FIU72:FIZ72"/>
    <mergeCell ref="FJA72:FJF72"/>
    <mergeCell ref="FJG72:FJL72"/>
    <mergeCell ref="FJM72:FJR72"/>
    <mergeCell ref="FJS72:FJX72"/>
    <mergeCell ref="FHE72:FHJ72"/>
    <mergeCell ref="FHK72:FHP72"/>
    <mergeCell ref="FHQ72:FHV72"/>
    <mergeCell ref="FHW72:FIB72"/>
    <mergeCell ref="FIC72:FIH72"/>
    <mergeCell ref="FII72:FIN72"/>
    <mergeCell ref="FFU72:FFZ72"/>
    <mergeCell ref="FGA72:FGF72"/>
    <mergeCell ref="FGG72:FGL72"/>
    <mergeCell ref="FGM72:FGR72"/>
    <mergeCell ref="FGS72:FGX72"/>
    <mergeCell ref="FGY72:FHD72"/>
    <mergeCell ref="FEK72:FEP72"/>
    <mergeCell ref="FEQ72:FEV72"/>
    <mergeCell ref="FEW72:FFB72"/>
    <mergeCell ref="FFC72:FFH72"/>
    <mergeCell ref="FFI72:FFN72"/>
    <mergeCell ref="FFO72:FFT72"/>
    <mergeCell ref="FDA72:FDF72"/>
    <mergeCell ref="FDG72:FDL72"/>
    <mergeCell ref="FDM72:FDR72"/>
    <mergeCell ref="FDS72:FDX72"/>
    <mergeCell ref="FDY72:FED72"/>
    <mergeCell ref="FEE72:FEJ72"/>
    <mergeCell ref="FBQ72:FBV72"/>
    <mergeCell ref="FBW72:FCB72"/>
    <mergeCell ref="FCC72:FCH72"/>
    <mergeCell ref="FCI72:FCN72"/>
    <mergeCell ref="FCO72:FCT72"/>
    <mergeCell ref="FCU72:FCZ72"/>
    <mergeCell ref="FAG72:FAL72"/>
    <mergeCell ref="FAM72:FAR72"/>
    <mergeCell ref="FAS72:FAX72"/>
    <mergeCell ref="FAY72:FBD72"/>
    <mergeCell ref="FBE72:FBJ72"/>
    <mergeCell ref="FBK72:FBP72"/>
    <mergeCell ref="EYW72:EZB72"/>
    <mergeCell ref="EZC72:EZH72"/>
    <mergeCell ref="EZI72:EZN72"/>
    <mergeCell ref="EZO72:EZT72"/>
    <mergeCell ref="EZU72:EZZ72"/>
    <mergeCell ref="FAA72:FAF72"/>
    <mergeCell ref="EXM72:EXR72"/>
    <mergeCell ref="EXS72:EXX72"/>
    <mergeCell ref="EXY72:EYD72"/>
    <mergeCell ref="EYE72:EYJ72"/>
    <mergeCell ref="EYK72:EYP72"/>
    <mergeCell ref="EYQ72:EYV72"/>
    <mergeCell ref="EWC72:EWH72"/>
    <mergeCell ref="EWI72:EWN72"/>
    <mergeCell ref="EWO72:EWT72"/>
    <mergeCell ref="EWU72:EWZ72"/>
    <mergeCell ref="EXA72:EXF72"/>
    <mergeCell ref="EXG72:EXL72"/>
    <mergeCell ref="EUS72:EUX72"/>
    <mergeCell ref="EUY72:EVD72"/>
    <mergeCell ref="EVE72:EVJ72"/>
    <mergeCell ref="EVK72:EVP72"/>
    <mergeCell ref="EVQ72:EVV72"/>
    <mergeCell ref="EVW72:EWB72"/>
    <mergeCell ref="ETI72:ETN72"/>
    <mergeCell ref="ETO72:ETT72"/>
    <mergeCell ref="ETU72:ETZ72"/>
    <mergeCell ref="EUA72:EUF72"/>
    <mergeCell ref="EUG72:EUL72"/>
    <mergeCell ref="EUM72:EUR72"/>
    <mergeCell ref="ERY72:ESD72"/>
    <mergeCell ref="ESE72:ESJ72"/>
    <mergeCell ref="ESK72:ESP72"/>
    <mergeCell ref="ESQ72:ESV72"/>
    <mergeCell ref="ESW72:ETB72"/>
    <mergeCell ref="ETC72:ETH72"/>
    <mergeCell ref="EQO72:EQT72"/>
    <mergeCell ref="EQU72:EQZ72"/>
    <mergeCell ref="ERA72:ERF72"/>
    <mergeCell ref="ERG72:ERL72"/>
    <mergeCell ref="ERM72:ERR72"/>
    <mergeCell ref="ERS72:ERX72"/>
    <mergeCell ref="EPE72:EPJ72"/>
    <mergeCell ref="EPK72:EPP72"/>
    <mergeCell ref="EPQ72:EPV72"/>
    <mergeCell ref="EPW72:EQB72"/>
    <mergeCell ref="EQC72:EQH72"/>
    <mergeCell ref="EQI72:EQN72"/>
    <mergeCell ref="ENU72:ENZ72"/>
    <mergeCell ref="EOA72:EOF72"/>
    <mergeCell ref="EOG72:EOL72"/>
    <mergeCell ref="EOM72:EOR72"/>
    <mergeCell ref="EOS72:EOX72"/>
    <mergeCell ref="EOY72:EPD72"/>
    <mergeCell ref="EMK72:EMP72"/>
    <mergeCell ref="EMQ72:EMV72"/>
    <mergeCell ref="EMW72:ENB72"/>
    <mergeCell ref="ENC72:ENH72"/>
    <mergeCell ref="ENI72:ENN72"/>
    <mergeCell ref="ENO72:ENT72"/>
    <mergeCell ref="ELA72:ELF72"/>
    <mergeCell ref="ELG72:ELL72"/>
    <mergeCell ref="ELM72:ELR72"/>
    <mergeCell ref="ELS72:ELX72"/>
    <mergeCell ref="ELY72:EMD72"/>
    <mergeCell ref="EME72:EMJ72"/>
    <mergeCell ref="EJQ72:EJV72"/>
    <mergeCell ref="EJW72:EKB72"/>
    <mergeCell ref="EKC72:EKH72"/>
    <mergeCell ref="EKI72:EKN72"/>
    <mergeCell ref="EKO72:EKT72"/>
    <mergeCell ref="EKU72:EKZ72"/>
    <mergeCell ref="EIG72:EIL72"/>
    <mergeCell ref="EIM72:EIR72"/>
    <mergeCell ref="EIS72:EIX72"/>
    <mergeCell ref="EIY72:EJD72"/>
    <mergeCell ref="EJE72:EJJ72"/>
    <mergeCell ref="EJK72:EJP72"/>
    <mergeCell ref="EGW72:EHB72"/>
    <mergeCell ref="EHC72:EHH72"/>
    <mergeCell ref="EHI72:EHN72"/>
    <mergeCell ref="EHO72:EHT72"/>
    <mergeCell ref="EHU72:EHZ72"/>
    <mergeCell ref="EIA72:EIF72"/>
    <mergeCell ref="EFM72:EFR72"/>
    <mergeCell ref="EFS72:EFX72"/>
    <mergeCell ref="EFY72:EGD72"/>
    <mergeCell ref="EGE72:EGJ72"/>
    <mergeCell ref="EGK72:EGP72"/>
    <mergeCell ref="EGQ72:EGV72"/>
    <mergeCell ref="EEC72:EEH72"/>
    <mergeCell ref="EEI72:EEN72"/>
    <mergeCell ref="EEO72:EET72"/>
    <mergeCell ref="EEU72:EEZ72"/>
    <mergeCell ref="EFA72:EFF72"/>
    <mergeCell ref="EFG72:EFL72"/>
    <mergeCell ref="ECS72:ECX72"/>
    <mergeCell ref="ECY72:EDD72"/>
    <mergeCell ref="EDE72:EDJ72"/>
    <mergeCell ref="EDK72:EDP72"/>
    <mergeCell ref="EDQ72:EDV72"/>
    <mergeCell ref="EDW72:EEB72"/>
    <mergeCell ref="EBI72:EBN72"/>
    <mergeCell ref="EBO72:EBT72"/>
    <mergeCell ref="EBU72:EBZ72"/>
    <mergeCell ref="ECA72:ECF72"/>
    <mergeCell ref="ECG72:ECL72"/>
    <mergeCell ref="ECM72:ECR72"/>
    <mergeCell ref="DZY72:EAD72"/>
    <mergeCell ref="EAE72:EAJ72"/>
    <mergeCell ref="EAK72:EAP72"/>
    <mergeCell ref="EAQ72:EAV72"/>
    <mergeCell ref="EAW72:EBB72"/>
    <mergeCell ref="EBC72:EBH72"/>
    <mergeCell ref="DYO72:DYT72"/>
    <mergeCell ref="DYU72:DYZ72"/>
    <mergeCell ref="DZA72:DZF72"/>
    <mergeCell ref="DZG72:DZL72"/>
    <mergeCell ref="DZM72:DZR72"/>
    <mergeCell ref="DZS72:DZX72"/>
    <mergeCell ref="DXE72:DXJ72"/>
    <mergeCell ref="DXK72:DXP72"/>
    <mergeCell ref="DXQ72:DXV72"/>
    <mergeCell ref="DXW72:DYB72"/>
    <mergeCell ref="DYC72:DYH72"/>
    <mergeCell ref="DYI72:DYN72"/>
    <mergeCell ref="DVU72:DVZ72"/>
    <mergeCell ref="DWA72:DWF72"/>
    <mergeCell ref="DWG72:DWL72"/>
    <mergeCell ref="DWM72:DWR72"/>
    <mergeCell ref="DWS72:DWX72"/>
    <mergeCell ref="DWY72:DXD72"/>
    <mergeCell ref="DUK72:DUP72"/>
    <mergeCell ref="DUQ72:DUV72"/>
    <mergeCell ref="DUW72:DVB72"/>
    <mergeCell ref="DVC72:DVH72"/>
    <mergeCell ref="DVI72:DVN72"/>
    <mergeCell ref="DVO72:DVT72"/>
    <mergeCell ref="DTA72:DTF72"/>
    <mergeCell ref="DTG72:DTL72"/>
    <mergeCell ref="DTM72:DTR72"/>
    <mergeCell ref="DTS72:DTX72"/>
    <mergeCell ref="DTY72:DUD72"/>
    <mergeCell ref="DUE72:DUJ72"/>
    <mergeCell ref="DRQ72:DRV72"/>
    <mergeCell ref="DRW72:DSB72"/>
    <mergeCell ref="DSC72:DSH72"/>
    <mergeCell ref="DSI72:DSN72"/>
    <mergeCell ref="DSO72:DST72"/>
    <mergeCell ref="DSU72:DSZ72"/>
    <mergeCell ref="DQG72:DQL72"/>
    <mergeCell ref="DQM72:DQR72"/>
    <mergeCell ref="DQS72:DQX72"/>
    <mergeCell ref="DQY72:DRD72"/>
    <mergeCell ref="DRE72:DRJ72"/>
    <mergeCell ref="DRK72:DRP72"/>
    <mergeCell ref="DOW72:DPB72"/>
    <mergeCell ref="DPC72:DPH72"/>
    <mergeCell ref="DPI72:DPN72"/>
    <mergeCell ref="DPO72:DPT72"/>
    <mergeCell ref="DPU72:DPZ72"/>
    <mergeCell ref="DQA72:DQF72"/>
    <mergeCell ref="DNM72:DNR72"/>
    <mergeCell ref="DNS72:DNX72"/>
    <mergeCell ref="DNY72:DOD72"/>
    <mergeCell ref="DOE72:DOJ72"/>
    <mergeCell ref="DOK72:DOP72"/>
    <mergeCell ref="DOQ72:DOV72"/>
    <mergeCell ref="DMC72:DMH72"/>
    <mergeCell ref="DMI72:DMN72"/>
    <mergeCell ref="DMO72:DMT72"/>
    <mergeCell ref="DMU72:DMZ72"/>
    <mergeCell ref="DNA72:DNF72"/>
    <mergeCell ref="DNG72:DNL72"/>
    <mergeCell ref="DKS72:DKX72"/>
    <mergeCell ref="DKY72:DLD72"/>
    <mergeCell ref="DLE72:DLJ72"/>
    <mergeCell ref="DLK72:DLP72"/>
    <mergeCell ref="DLQ72:DLV72"/>
    <mergeCell ref="DLW72:DMB72"/>
    <mergeCell ref="DJI72:DJN72"/>
    <mergeCell ref="DJO72:DJT72"/>
    <mergeCell ref="DJU72:DJZ72"/>
    <mergeCell ref="DKA72:DKF72"/>
    <mergeCell ref="DKG72:DKL72"/>
    <mergeCell ref="DKM72:DKR72"/>
    <mergeCell ref="DHY72:DID72"/>
    <mergeCell ref="DIE72:DIJ72"/>
    <mergeCell ref="DIK72:DIP72"/>
    <mergeCell ref="DIQ72:DIV72"/>
    <mergeCell ref="DIW72:DJB72"/>
    <mergeCell ref="DJC72:DJH72"/>
    <mergeCell ref="DGO72:DGT72"/>
    <mergeCell ref="DGU72:DGZ72"/>
    <mergeCell ref="DHA72:DHF72"/>
    <mergeCell ref="DHG72:DHL72"/>
    <mergeCell ref="DHM72:DHR72"/>
    <mergeCell ref="DHS72:DHX72"/>
    <mergeCell ref="DFE72:DFJ72"/>
    <mergeCell ref="DFK72:DFP72"/>
    <mergeCell ref="DFQ72:DFV72"/>
    <mergeCell ref="DFW72:DGB72"/>
    <mergeCell ref="DGC72:DGH72"/>
    <mergeCell ref="DGI72:DGN72"/>
    <mergeCell ref="DDU72:DDZ72"/>
    <mergeCell ref="DEA72:DEF72"/>
    <mergeCell ref="DEG72:DEL72"/>
    <mergeCell ref="DEM72:DER72"/>
    <mergeCell ref="DES72:DEX72"/>
    <mergeCell ref="DEY72:DFD72"/>
    <mergeCell ref="DCK72:DCP72"/>
    <mergeCell ref="DCQ72:DCV72"/>
    <mergeCell ref="DCW72:DDB72"/>
    <mergeCell ref="DDC72:DDH72"/>
    <mergeCell ref="DDI72:DDN72"/>
    <mergeCell ref="DDO72:DDT72"/>
    <mergeCell ref="DBA72:DBF72"/>
    <mergeCell ref="DBG72:DBL72"/>
    <mergeCell ref="DBM72:DBR72"/>
    <mergeCell ref="DBS72:DBX72"/>
    <mergeCell ref="DBY72:DCD72"/>
    <mergeCell ref="DCE72:DCJ72"/>
    <mergeCell ref="CZQ72:CZV72"/>
    <mergeCell ref="CZW72:DAB72"/>
    <mergeCell ref="DAC72:DAH72"/>
    <mergeCell ref="DAI72:DAN72"/>
    <mergeCell ref="DAO72:DAT72"/>
    <mergeCell ref="DAU72:DAZ72"/>
    <mergeCell ref="CYG72:CYL72"/>
    <mergeCell ref="CYM72:CYR72"/>
    <mergeCell ref="CYS72:CYX72"/>
    <mergeCell ref="CYY72:CZD72"/>
    <mergeCell ref="CZE72:CZJ72"/>
    <mergeCell ref="CZK72:CZP72"/>
    <mergeCell ref="CWW72:CXB72"/>
    <mergeCell ref="CXC72:CXH72"/>
    <mergeCell ref="CXI72:CXN72"/>
    <mergeCell ref="CXO72:CXT72"/>
    <mergeCell ref="CXU72:CXZ72"/>
    <mergeCell ref="CYA72:CYF72"/>
    <mergeCell ref="CVM72:CVR72"/>
    <mergeCell ref="CVS72:CVX72"/>
    <mergeCell ref="CVY72:CWD72"/>
    <mergeCell ref="CWE72:CWJ72"/>
    <mergeCell ref="CWK72:CWP72"/>
    <mergeCell ref="CWQ72:CWV72"/>
    <mergeCell ref="CUC72:CUH72"/>
    <mergeCell ref="CUI72:CUN72"/>
    <mergeCell ref="CUO72:CUT72"/>
    <mergeCell ref="CUU72:CUZ72"/>
    <mergeCell ref="CVA72:CVF72"/>
    <mergeCell ref="CVG72:CVL72"/>
    <mergeCell ref="CSS72:CSX72"/>
    <mergeCell ref="CSY72:CTD72"/>
    <mergeCell ref="CTE72:CTJ72"/>
    <mergeCell ref="CTK72:CTP72"/>
    <mergeCell ref="CTQ72:CTV72"/>
    <mergeCell ref="CTW72:CUB72"/>
    <mergeCell ref="CRI72:CRN72"/>
    <mergeCell ref="CRO72:CRT72"/>
    <mergeCell ref="CRU72:CRZ72"/>
    <mergeCell ref="CSA72:CSF72"/>
    <mergeCell ref="CSG72:CSL72"/>
    <mergeCell ref="CSM72:CSR72"/>
    <mergeCell ref="CPY72:CQD72"/>
    <mergeCell ref="CQE72:CQJ72"/>
    <mergeCell ref="CQK72:CQP72"/>
    <mergeCell ref="CQQ72:CQV72"/>
    <mergeCell ref="CQW72:CRB72"/>
    <mergeCell ref="CRC72:CRH72"/>
    <mergeCell ref="COO72:COT72"/>
    <mergeCell ref="COU72:COZ72"/>
    <mergeCell ref="CPA72:CPF72"/>
    <mergeCell ref="CPG72:CPL72"/>
    <mergeCell ref="CPM72:CPR72"/>
    <mergeCell ref="CPS72:CPX72"/>
    <mergeCell ref="CNE72:CNJ72"/>
    <mergeCell ref="CNK72:CNP72"/>
    <mergeCell ref="CNQ72:CNV72"/>
    <mergeCell ref="CNW72:COB72"/>
    <mergeCell ref="COC72:COH72"/>
    <mergeCell ref="COI72:CON72"/>
    <mergeCell ref="CLU72:CLZ72"/>
    <mergeCell ref="CMA72:CMF72"/>
    <mergeCell ref="CMG72:CML72"/>
    <mergeCell ref="CMM72:CMR72"/>
    <mergeCell ref="CMS72:CMX72"/>
    <mergeCell ref="CMY72:CND72"/>
    <mergeCell ref="CKK72:CKP72"/>
    <mergeCell ref="CKQ72:CKV72"/>
    <mergeCell ref="CKW72:CLB72"/>
    <mergeCell ref="CLC72:CLH72"/>
    <mergeCell ref="CLI72:CLN72"/>
    <mergeCell ref="CLO72:CLT72"/>
    <mergeCell ref="CJA72:CJF72"/>
    <mergeCell ref="CJG72:CJL72"/>
    <mergeCell ref="CJM72:CJR72"/>
    <mergeCell ref="CJS72:CJX72"/>
    <mergeCell ref="CJY72:CKD72"/>
    <mergeCell ref="CKE72:CKJ72"/>
    <mergeCell ref="CHQ72:CHV72"/>
    <mergeCell ref="CHW72:CIB72"/>
    <mergeCell ref="CIC72:CIH72"/>
    <mergeCell ref="CII72:CIN72"/>
    <mergeCell ref="CIO72:CIT72"/>
    <mergeCell ref="CIU72:CIZ72"/>
    <mergeCell ref="CGG72:CGL72"/>
    <mergeCell ref="CGM72:CGR72"/>
    <mergeCell ref="CGS72:CGX72"/>
    <mergeCell ref="CGY72:CHD72"/>
    <mergeCell ref="CHE72:CHJ72"/>
    <mergeCell ref="CHK72:CHP72"/>
    <mergeCell ref="CEW72:CFB72"/>
    <mergeCell ref="CFC72:CFH72"/>
    <mergeCell ref="CFI72:CFN72"/>
    <mergeCell ref="CFO72:CFT72"/>
    <mergeCell ref="CFU72:CFZ72"/>
    <mergeCell ref="CGA72:CGF72"/>
    <mergeCell ref="CDM72:CDR72"/>
    <mergeCell ref="CDS72:CDX72"/>
    <mergeCell ref="CDY72:CED72"/>
    <mergeCell ref="CEE72:CEJ72"/>
    <mergeCell ref="CEK72:CEP72"/>
    <mergeCell ref="CEQ72:CEV72"/>
    <mergeCell ref="CCC72:CCH72"/>
    <mergeCell ref="CCI72:CCN72"/>
    <mergeCell ref="CCO72:CCT72"/>
    <mergeCell ref="CCU72:CCZ72"/>
    <mergeCell ref="CDA72:CDF72"/>
    <mergeCell ref="CDG72:CDL72"/>
    <mergeCell ref="CAS72:CAX72"/>
    <mergeCell ref="CAY72:CBD72"/>
    <mergeCell ref="CBE72:CBJ72"/>
    <mergeCell ref="CBK72:CBP72"/>
    <mergeCell ref="CBQ72:CBV72"/>
    <mergeCell ref="CBW72:CCB72"/>
    <mergeCell ref="BZI72:BZN72"/>
    <mergeCell ref="BZO72:BZT72"/>
    <mergeCell ref="BZU72:BZZ72"/>
    <mergeCell ref="CAA72:CAF72"/>
    <mergeCell ref="CAG72:CAL72"/>
    <mergeCell ref="CAM72:CAR72"/>
    <mergeCell ref="BXY72:BYD72"/>
    <mergeCell ref="BYE72:BYJ72"/>
    <mergeCell ref="BYK72:BYP72"/>
    <mergeCell ref="BYQ72:BYV72"/>
    <mergeCell ref="BYW72:BZB72"/>
    <mergeCell ref="BZC72:BZH72"/>
    <mergeCell ref="BWO72:BWT72"/>
    <mergeCell ref="BWU72:BWZ72"/>
    <mergeCell ref="BXA72:BXF72"/>
    <mergeCell ref="BXG72:BXL72"/>
    <mergeCell ref="BXM72:BXR72"/>
    <mergeCell ref="BXS72:BXX72"/>
    <mergeCell ref="BVE72:BVJ72"/>
    <mergeCell ref="BVK72:BVP72"/>
    <mergeCell ref="BVQ72:BVV72"/>
    <mergeCell ref="BVW72:BWB72"/>
    <mergeCell ref="BWC72:BWH72"/>
    <mergeCell ref="BWI72:BWN72"/>
    <mergeCell ref="BTU72:BTZ72"/>
    <mergeCell ref="BUA72:BUF72"/>
    <mergeCell ref="BUG72:BUL72"/>
    <mergeCell ref="BUM72:BUR72"/>
    <mergeCell ref="BUS72:BUX72"/>
    <mergeCell ref="BUY72:BVD72"/>
    <mergeCell ref="BSK72:BSP72"/>
    <mergeCell ref="BSQ72:BSV72"/>
    <mergeCell ref="BSW72:BTB72"/>
    <mergeCell ref="BTC72:BTH72"/>
    <mergeCell ref="BTI72:BTN72"/>
    <mergeCell ref="BTO72:BTT72"/>
    <mergeCell ref="BRA72:BRF72"/>
    <mergeCell ref="BRG72:BRL72"/>
    <mergeCell ref="BRM72:BRR72"/>
    <mergeCell ref="BRS72:BRX72"/>
    <mergeCell ref="BRY72:BSD72"/>
    <mergeCell ref="BSE72:BSJ72"/>
    <mergeCell ref="BPQ72:BPV72"/>
    <mergeCell ref="BPW72:BQB72"/>
    <mergeCell ref="BQC72:BQH72"/>
    <mergeCell ref="BQI72:BQN72"/>
    <mergeCell ref="BQO72:BQT72"/>
    <mergeCell ref="BQU72:BQZ72"/>
    <mergeCell ref="BOG72:BOL72"/>
    <mergeCell ref="BOM72:BOR72"/>
    <mergeCell ref="BOS72:BOX72"/>
    <mergeCell ref="BOY72:BPD72"/>
    <mergeCell ref="BPE72:BPJ72"/>
    <mergeCell ref="BPK72:BPP72"/>
    <mergeCell ref="BMW72:BNB72"/>
    <mergeCell ref="BNC72:BNH72"/>
    <mergeCell ref="BNI72:BNN72"/>
    <mergeCell ref="BNO72:BNT72"/>
    <mergeCell ref="BNU72:BNZ72"/>
    <mergeCell ref="BOA72:BOF72"/>
    <mergeCell ref="BLM72:BLR72"/>
    <mergeCell ref="BLS72:BLX72"/>
    <mergeCell ref="BLY72:BMD72"/>
    <mergeCell ref="BME72:BMJ72"/>
    <mergeCell ref="BMK72:BMP72"/>
    <mergeCell ref="BMQ72:BMV72"/>
    <mergeCell ref="BKC72:BKH72"/>
    <mergeCell ref="BKI72:BKN72"/>
    <mergeCell ref="BKO72:BKT72"/>
    <mergeCell ref="BKU72:BKZ72"/>
    <mergeCell ref="BLA72:BLF72"/>
    <mergeCell ref="BLG72:BLL72"/>
    <mergeCell ref="BIS72:BIX72"/>
    <mergeCell ref="BIY72:BJD72"/>
    <mergeCell ref="BJE72:BJJ72"/>
    <mergeCell ref="BJK72:BJP72"/>
    <mergeCell ref="BJQ72:BJV72"/>
    <mergeCell ref="BJW72:BKB72"/>
    <mergeCell ref="BHI72:BHN72"/>
    <mergeCell ref="BHO72:BHT72"/>
    <mergeCell ref="BHU72:BHZ72"/>
    <mergeCell ref="BIA72:BIF72"/>
    <mergeCell ref="BIG72:BIL72"/>
    <mergeCell ref="BIM72:BIR72"/>
    <mergeCell ref="BFY72:BGD72"/>
    <mergeCell ref="BGE72:BGJ72"/>
    <mergeCell ref="BGK72:BGP72"/>
    <mergeCell ref="BGQ72:BGV72"/>
    <mergeCell ref="BGW72:BHB72"/>
    <mergeCell ref="BHC72:BHH72"/>
    <mergeCell ref="BEO72:BET72"/>
    <mergeCell ref="BEU72:BEZ72"/>
    <mergeCell ref="BFA72:BFF72"/>
    <mergeCell ref="BFG72:BFL72"/>
    <mergeCell ref="BFM72:BFR72"/>
    <mergeCell ref="BFS72:BFX72"/>
    <mergeCell ref="BDE72:BDJ72"/>
    <mergeCell ref="BDK72:BDP72"/>
    <mergeCell ref="BDQ72:BDV72"/>
    <mergeCell ref="BDW72:BEB72"/>
    <mergeCell ref="BEC72:BEH72"/>
    <mergeCell ref="BEI72:BEN72"/>
    <mergeCell ref="BBU72:BBZ72"/>
    <mergeCell ref="BCA72:BCF72"/>
    <mergeCell ref="BCG72:BCL72"/>
    <mergeCell ref="BCM72:BCR72"/>
    <mergeCell ref="BCS72:BCX72"/>
    <mergeCell ref="BCY72:BDD72"/>
    <mergeCell ref="BAK72:BAP72"/>
    <mergeCell ref="BAQ72:BAV72"/>
    <mergeCell ref="BAW72:BBB72"/>
    <mergeCell ref="BBC72:BBH72"/>
    <mergeCell ref="BBI72:BBN72"/>
    <mergeCell ref="BBO72:BBT72"/>
    <mergeCell ref="AZA72:AZF72"/>
    <mergeCell ref="AZG72:AZL72"/>
    <mergeCell ref="AZM72:AZR72"/>
    <mergeCell ref="AZS72:AZX72"/>
    <mergeCell ref="AZY72:BAD72"/>
    <mergeCell ref="BAE72:BAJ72"/>
    <mergeCell ref="AXQ72:AXV72"/>
    <mergeCell ref="AXW72:AYB72"/>
    <mergeCell ref="AYC72:AYH72"/>
    <mergeCell ref="AYI72:AYN72"/>
    <mergeCell ref="AYO72:AYT72"/>
    <mergeCell ref="AYU72:AYZ72"/>
    <mergeCell ref="AWG72:AWL72"/>
    <mergeCell ref="AWM72:AWR72"/>
    <mergeCell ref="AWS72:AWX72"/>
    <mergeCell ref="AWY72:AXD72"/>
    <mergeCell ref="AXE72:AXJ72"/>
    <mergeCell ref="AXK72:AXP72"/>
    <mergeCell ref="AUW72:AVB72"/>
    <mergeCell ref="AVC72:AVH72"/>
    <mergeCell ref="AVI72:AVN72"/>
    <mergeCell ref="AVO72:AVT72"/>
    <mergeCell ref="AVU72:AVZ72"/>
    <mergeCell ref="AWA72:AWF72"/>
    <mergeCell ref="ATM72:ATR72"/>
    <mergeCell ref="ATS72:ATX72"/>
    <mergeCell ref="ATY72:AUD72"/>
    <mergeCell ref="AUE72:AUJ72"/>
    <mergeCell ref="AUK72:AUP72"/>
    <mergeCell ref="AUQ72:AUV72"/>
    <mergeCell ref="ASC72:ASH72"/>
    <mergeCell ref="ASI72:ASN72"/>
    <mergeCell ref="ASO72:AST72"/>
    <mergeCell ref="ASU72:ASZ72"/>
    <mergeCell ref="ATA72:ATF72"/>
    <mergeCell ref="ATG72:ATL72"/>
    <mergeCell ref="AQS72:AQX72"/>
    <mergeCell ref="AQY72:ARD72"/>
    <mergeCell ref="ARE72:ARJ72"/>
    <mergeCell ref="ARK72:ARP72"/>
    <mergeCell ref="ARQ72:ARV72"/>
    <mergeCell ref="ARW72:ASB72"/>
    <mergeCell ref="API72:APN72"/>
    <mergeCell ref="APO72:APT72"/>
    <mergeCell ref="APU72:APZ72"/>
    <mergeCell ref="AQA72:AQF72"/>
    <mergeCell ref="AQG72:AQL72"/>
    <mergeCell ref="AQM72:AQR72"/>
    <mergeCell ref="ANY72:AOD72"/>
    <mergeCell ref="AOE72:AOJ72"/>
    <mergeCell ref="AOK72:AOP72"/>
    <mergeCell ref="AOQ72:AOV72"/>
    <mergeCell ref="AOW72:APB72"/>
    <mergeCell ref="APC72:APH72"/>
    <mergeCell ref="AMO72:AMT72"/>
    <mergeCell ref="AMU72:AMZ72"/>
    <mergeCell ref="ANA72:ANF72"/>
    <mergeCell ref="ANG72:ANL72"/>
    <mergeCell ref="ANM72:ANR72"/>
    <mergeCell ref="ANS72:ANX72"/>
    <mergeCell ref="ALE72:ALJ72"/>
    <mergeCell ref="ALK72:ALP72"/>
    <mergeCell ref="ALQ72:ALV72"/>
    <mergeCell ref="ALW72:AMB72"/>
    <mergeCell ref="AMC72:AMH72"/>
    <mergeCell ref="AMI72:AMN72"/>
    <mergeCell ref="AJU72:AJZ72"/>
    <mergeCell ref="AKA72:AKF72"/>
    <mergeCell ref="AKG72:AKL72"/>
    <mergeCell ref="AKM72:AKR72"/>
    <mergeCell ref="AKS72:AKX72"/>
    <mergeCell ref="AKY72:ALD72"/>
    <mergeCell ref="AIK72:AIP72"/>
    <mergeCell ref="AIQ72:AIV72"/>
    <mergeCell ref="AIW72:AJB72"/>
    <mergeCell ref="AJC72:AJH72"/>
    <mergeCell ref="AJI72:AJN72"/>
    <mergeCell ref="AJO72:AJT72"/>
    <mergeCell ref="AHA72:AHF72"/>
    <mergeCell ref="AHG72:AHL72"/>
    <mergeCell ref="AHM72:AHR72"/>
    <mergeCell ref="AHS72:AHX72"/>
    <mergeCell ref="AHY72:AID72"/>
    <mergeCell ref="AIE72:AIJ72"/>
    <mergeCell ref="AFQ72:AFV72"/>
    <mergeCell ref="AFW72:AGB72"/>
    <mergeCell ref="AGC72:AGH72"/>
    <mergeCell ref="AGI72:AGN72"/>
    <mergeCell ref="AGO72:AGT72"/>
    <mergeCell ref="AGU72:AGZ72"/>
    <mergeCell ref="AEG72:AEL72"/>
    <mergeCell ref="AEM72:AER72"/>
    <mergeCell ref="AES72:AEX72"/>
    <mergeCell ref="AEY72:AFD72"/>
    <mergeCell ref="AFE72:AFJ72"/>
    <mergeCell ref="AFK72:AFP72"/>
    <mergeCell ref="ACW72:ADB72"/>
    <mergeCell ref="ADC72:ADH72"/>
    <mergeCell ref="ADI72:ADN72"/>
    <mergeCell ref="ADO72:ADT72"/>
    <mergeCell ref="ADU72:ADZ72"/>
    <mergeCell ref="AEA72:AEF72"/>
    <mergeCell ref="ABM72:ABR72"/>
    <mergeCell ref="ABS72:ABX72"/>
    <mergeCell ref="ABY72:ACD72"/>
    <mergeCell ref="ACE72:ACJ72"/>
    <mergeCell ref="ACK72:ACP72"/>
    <mergeCell ref="ACQ72:ACV72"/>
    <mergeCell ref="AAC72:AAH72"/>
    <mergeCell ref="AAI72:AAN72"/>
    <mergeCell ref="AAO72:AAT72"/>
    <mergeCell ref="AAU72:AAZ72"/>
    <mergeCell ref="ABA72:ABF72"/>
    <mergeCell ref="ABG72:ABL72"/>
    <mergeCell ref="YS72:YX72"/>
    <mergeCell ref="YY72:ZD72"/>
    <mergeCell ref="ZE72:ZJ72"/>
    <mergeCell ref="ZK72:ZP72"/>
    <mergeCell ref="ZQ72:ZV72"/>
    <mergeCell ref="ZW72:AAB72"/>
    <mergeCell ref="XI72:XN72"/>
    <mergeCell ref="XO72:XT72"/>
    <mergeCell ref="XU72:XZ72"/>
    <mergeCell ref="YA72:YF72"/>
    <mergeCell ref="YG72:YL72"/>
    <mergeCell ref="YM72:YR72"/>
    <mergeCell ref="VY72:WD72"/>
    <mergeCell ref="WE72:WJ72"/>
    <mergeCell ref="WK72:WP72"/>
    <mergeCell ref="WQ72:WV72"/>
    <mergeCell ref="WW72:XB72"/>
    <mergeCell ref="XC72:XH72"/>
    <mergeCell ref="UO72:UT72"/>
    <mergeCell ref="UU72:UZ72"/>
    <mergeCell ref="VA72:VF72"/>
    <mergeCell ref="VG72:VL72"/>
    <mergeCell ref="VM72:VR72"/>
    <mergeCell ref="VS72:VX72"/>
    <mergeCell ref="TE72:TJ72"/>
    <mergeCell ref="TK72:TP72"/>
    <mergeCell ref="TQ72:TV72"/>
    <mergeCell ref="TW72:UB72"/>
    <mergeCell ref="UC72:UH72"/>
    <mergeCell ref="UI72:UN72"/>
    <mergeCell ref="RU72:RZ72"/>
    <mergeCell ref="SA72:SF72"/>
    <mergeCell ref="SG72:SL72"/>
    <mergeCell ref="SM72:SR72"/>
    <mergeCell ref="SS72:SX72"/>
    <mergeCell ref="SY72:TD72"/>
    <mergeCell ref="QK72:QP72"/>
    <mergeCell ref="QQ72:QV72"/>
    <mergeCell ref="QW72:RB72"/>
    <mergeCell ref="RC72:RH72"/>
    <mergeCell ref="RI72:RN72"/>
    <mergeCell ref="RO72:RT72"/>
    <mergeCell ref="PA72:PF72"/>
    <mergeCell ref="PG72:PL72"/>
    <mergeCell ref="PM72:PR72"/>
    <mergeCell ref="PS72:PX72"/>
    <mergeCell ref="PY72:QD72"/>
    <mergeCell ref="QE72:QJ72"/>
    <mergeCell ref="NQ72:NV72"/>
    <mergeCell ref="NW72:OB72"/>
    <mergeCell ref="OC72:OH72"/>
    <mergeCell ref="OI72:ON72"/>
    <mergeCell ref="OO72:OT72"/>
    <mergeCell ref="OU72:OZ72"/>
    <mergeCell ref="MG72:ML72"/>
    <mergeCell ref="MM72:MR72"/>
    <mergeCell ref="MS72:MX72"/>
    <mergeCell ref="MY72:ND72"/>
    <mergeCell ref="NE72:NJ72"/>
    <mergeCell ref="NK72:NP72"/>
    <mergeCell ref="KW72:LB72"/>
    <mergeCell ref="LC72:LH72"/>
    <mergeCell ref="LI72:LN72"/>
    <mergeCell ref="LO72:LT72"/>
    <mergeCell ref="LU72:LZ72"/>
    <mergeCell ref="MA72:MF72"/>
    <mergeCell ref="JM72:JR72"/>
    <mergeCell ref="JS72:JX72"/>
    <mergeCell ref="JY72:KD72"/>
    <mergeCell ref="KE72:KJ72"/>
    <mergeCell ref="KK72:KP72"/>
    <mergeCell ref="KQ72:KV72"/>
    <mergeCell ref="IC72:IH72"/>
    <mergeCell ref="II72:IN72"/>
    <mergeCell ref="IO72:IT72"/>
    <mergeCell ref="IU72:IZ72"/>
    <mergeCell ref="JA72:JF72"/>
    <mergeCell ref="JG72:JL72"/>
    <mergeCell ref="GS72:GX72"/>
    <mergeCell ref="GY72:HD72"/>
    <mergeCell ref="HE72:HJ72"/>
    <mergeCell ref="HK72:HP72"/>
    <mergeCell ref="HQ72:HV72"/>
    <mergeCell ref="HW72:IB72"/>
    <mergeCell ref="FI72:FN72"/>
    <mergeCell ref="FO72:FT72"/>
    <mergeCell ref="FU72:FZ72"/>
    <mergeCell ref="GA72:GF72"/>
    <mergeCell ref="GG72:GL72"/>
    <mergeCell ref="GM72:GR72"/>
    <mergeCell ref="DY72:ED72"/>
    <mergeCell ref="EE72:EJ72"/>
    <mergeCell ref="EK72:EP72"/>
    <mergeCell ref="EQ72:EV72"/>
    <mergeCell ref="EW72:FB72"/>
    <mergeCell ref="FC72:FH72"/>
    <mergeCell ref="CO72:CT72"/>
    <mergeCell ref="CU72:CZ72"/>
    <mergeCell ref="DA72:DF72"/>
    <mergeCell ref="DG72:DL72"/>
    <mergeCell ref="DM72:DR72"/>
    <mergeCell ref="DS72:DX72"/>
    <mergeCell ref="CC72:CH72"/>
    <mergeCell ref="B68:G68"/>
    <mergeCell ref="J68:K68"/>
    <mergeCell ref="L68:N68"/>
    <mergeCell ref="O68:P68"/>
    <mergeCell ref="B69:G69"/>
    <mergeCell ref="J69:K69"/>
    <mergeCell ref="L69:N69"/>
    <mergeCell ref="O69:P69"/>
    <mergeCell ref="B71:G71"/>
    <mergeCell ref="J70:K70"/>
    <mergeCell ref="B19:N19"/>
    <mergeCell ref="B24:N24"/>
    <mergeCell ref="B29:N29"/>
    <mergeCell ref="B50:N50"/>
    <mergeCell ref="B64:D64"/>
    <mergeCell ref="CI72:CN72"/>
    <mergeCell ref="U72:Z72"/>
    <mergeCell ref="AA72:AF72"/>
    <mergeCell ref="AG72:AL72"/>
    <mergeCell ref="AM72:AR72"/>
    <mergeCell ref="AS72:AX72"/>
    <mergeCell ref="AY72:BD72"/>
    <mergeCell ref="Q72:T72"/>
    <mergeCell ref="BE72:BJ72"/>
    <mergeCell ref="BK72:BP72"/>
    <mergeCell ref="BQ72:BV72"/>
    <mergeCell ref="BW72:CB72"/>
    <mergeCell ref="B40:N40"/>
    <mergeCell ref="B34:N34"/>
    <mergeCell ref="B35:C35"/>
    <mergeCell ref="B38:O38"/>
    <mergeCell ref="L77:N77"/>
    <mergeCell ref="O77:P77"/>
    <mergeCell ref="B63:D63"/>
    <mergeCell ref="B62:D62"/>
    <mergeCell ref="C1:C2"/>
    <mergeCell ref="N1:P4"/>
    <mergeCell ref="B30:C30"/>
    <mergeCell ref="B33:O33"/>
    <mergeCell ref="B39:N39"/>
    <mergeCell ref="B41:C41"/>
    <mergeCell ref="B44:O44"/>
    <mergeCell ref="B20:C20"/>
    <mergeCell ref="B23:O23"/>
    <mergeCell ref="B25:C25"/>
    <mergeCell ref="B28:O28"/>
    <mergeCell ref="C13:N13"/>
    <mergeCell ref="C14:N14"/>
    <mergeCell ref="C15:N15"/>
    <mergeCell ref="B17:P17"/>
    <mergeCell ref="B18:N18"/>
    <mergeCell ref="B11:P11"/>
    <mergeCell ref="B12:N12"/>
    <mergeCell ref="C16:N16"/>
    <mergeCell ref="B65:D65"/>
    <mergeCell ref="B49:O49"/>
    <mergeCell ref="B45:N45"/>
    <mergeCell ref="B46:C46"/>
    <mergeCell ref="B51:N51"/>
    <mergeCell ref="B56:N56"/>
    <mergeCell ref="B55:O55"/>
    <mergeCell ref="B61:D61"/>
    <mergeCell ref="J74:K74"/>
    <mergeCell ref="L74:N74"/>
    <mergeCell ref="O74:P74"/>
    <mergeCell ref="H73:I74"/>
    <mergeCell ref="H68:I71"/>
    <mergeCell ref="J71:K71"/>
    <mergeCell ref="B57:C57"/>
    <mergeCell ref="B60:O60"/>
    <mergeCell ref="L71:N71"/>
    <mergeCell ref="O71:P71"/>
    <mergeCell ref="B66:G66"/>
    <mergeCell ref="H66:I66"/>
    <mergeCell ref="J66:K66"/>
    <mergeCell ref="L66:N66"/>
    <mergeCell ref="L70:N70"/>
    <mergeCell ref="O70:P70"/>
    <mergeCell ref="B72:P72"/>
    <mergeCell ref="O66:P66"/>
    <mergeCell ref="B104:H104"/>
    <mergeCell ref="D80:F81"/>
    <mergeCell ref="D82:F82"/>
    <mergeCell ref="D83:F83"/>
    <mergeCell ref="D84:F84"/>
    <mergeCell ref="D85:F85"/>
    <mergeCell ref="D86:F86"/>
    <mergeCell ref="D87:F87"/>
    <mergeCell ref="D88:F88"/>
    <mergeCell ref="D89:F89"/>
    <mergeCell ref="G80:I80"/>
    <mergeCell ref="J80:L80"/>
    <mergeCell ref="B80:C81"/>
    <mergeCell ref="B82:C82"/>
    <mergeCell ref="B83:C83"/>
    <mergeCell ref="B84:C84"/>
    <mergeCell ref="B88:C88"/>
    <mergeCell ref="B89:C89"/>
    <mergeCell ref="B85:C85"/>
    <mergeCell ref="B94:H94"/>
    <mergeCell ref="I92:J92"/>
    <mergeCell ref="B90:F90"/>
    <mergeCell ref="B8:C8"/>
    <mergeCell ref="B9:C9"/>
    <mergeCell ref="D8:P8"/>
    <mergeCell ref="D9:P9"/>
    <mergeCell ref="B10:C10"/>
    <mergeCell ref="D10:P10"/>
    <mergeCell ref="B7:C7"/>
    <mergeCell ref="D7:P7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79:N79"/>
    <mergeCell ref="O80:O81"/>
    <mergeCell ref="P80:P81"/>
    <mergeCell ref="B77:G77"/>
    <mergeCell ref="J77:K77"/>
    <mergeCell ref="B67:P67"/>
    <mergeCell ref="B75:P75"/>
    <mergeCell ref="B76:G76"/>
    <mergeCell ref="B52:C52"/>
    <mergeCell ref="B70:G70"/>
    <mergeCell ref="H76:I77"/>
    <mergeCell ref="J76:K76"/>
    <mergeCell ref="L76:N76"/>
    <mergeCell ref="O76:P76"/>
    <mergeCell ref="B74:G74"/>
  </mergeCells>
  <conditionalFormatting sqref="O21:O22">
    <cfRule type="containsText" dxfId="32" priority="49" stopIfTrue="1" operator="containsText" text="Superou">
      <formula>NOT(ISERROR(SEARCH("Superou",O21)))</formula>
    </cfRule>
    <cfRule type="containsText" dxfId="31" priority="50" stopIfTrue="1" operator="containsText" text="Não atingiu">
      <formula>NOT(ISERROR(SEARCH("Não atingiu",O21)))</formula>
    </cfRule>
    <cfRule type="expression" dxfId="30" priority="51" stopIfTrue="1">
      <formula>LEFT(O21,7)="Atingiu"</formula>
    </cfRule>
  </conditionalFormatting>
  <conditionalFormatting sqref="O26:O27">
    <cfRule type="containsText" dxfId="29" priority="43" stopIfTrue="1" operator="containsText" text="Superou">
      <formula>NOT(ISERROR(SEARCH("Superou",O26)))</formula>
    </cfRule>
    <cfRule type="containsText" dxfId="28" priority="44" stopIfTrue="1" operator="containsText" text="Não atingiu">
      <formula>NOT(ISERROR(SEARCH("Não atingiu",O26)))</formula>
    </cfRule>
    <cfRule type="expression" dxfId="27" priority="45" stopIfTrue="1">
      <formula>LEFT(O26,7)="Atingiu"</formula>
    </cfRule>
  </conditionalFormatting>
  <conditionalFormatting sqref="O31:O32">
    <cfRule type="containsText" dxfId="26" priority="37" stopIfTrue="1" operator="containsText" text="Superou">
      <formula>NOT(ISERROR(SEARCH("Superou",O31)))</formula>
    </cfRule>
    <cfRule type="containsText" dxfId="25" priority="38" stopIfTrue="1" operator="containsText" text="Não atingiu">
      <formula>NOT(ISERROR(SEARCH("Não atingiu",O31)))</formula>
    </cfRule>
    <cfRule type="expression" dxfId="24" priority="39" stopIfTrue="1">
      <formula>LEFT(O31,7)="Atingiu"</formula>
    </cfRule>
  </conditionalFormatting>
  <conditionalFormatting sqref="O36:O37">
    <cfRule type="containsText" dxfId="23" priority="28" stopIfTrue="1" operator="containsText" text="Superou">
      <formula>NOT(ISERROR(SEARCH("Superou",O36)))</formula>
    </cfRule>
    <cfRule type="containsText" dxfId="22" priority="29" stopIfTrue="1" operator="containsText" text="Não atingiu">
      <formula>NOT(ISERROR(SEARCH("Não atingiu",O36)))</formula>
    </cfRule>
    <cfRule type="expression" dxfId="21" priority="30" stopIfTrue="1">
      <formula>LEFT(O36,7)="Atingiu"</formula>
    </cfRule>
  </conditionalFormatting>
  <conditionalFormatting sqref="O42:O43">
    <cfRule type="containsText" dxfId="20" priority="22" stopIfTrue="1" operator="containsText" text="Superou">
      <formula>NOT(ISERROR(SEARCH("Superou",O42)))</formula>
    </cfRule>
    <cfRule type="containsText" dxfId="19" priority="23" stopIfTrue="1" operator="containsText" text="Não atingiu">
      <formula>NOT(ISERROR(SEARCH("Não atingiu",O42)))</formula>
    </cfRule>
    <cfRule type="expression" dxfId="18" priority="24" stopIfTrue="1">
      <formula>LEFT(O42,7)="Atingiu"</formula>
    </cfRule>
  </conditionalFormatting>
  <conditionalFormatting sqref="O47:O48">
    <cfRule type="containsText" dxfId="17" priority="13" stopIfTrue="1" operator="containsText" text="Superou">
      <formula>NOT(ISERROR(SEARCH("Superou",O47)))</formula>
    </cfRule>
    <cfRule type="containsText" dxfId="16" priority="14" stopIfTrue="1" operator="containsText" text="Não atingiu">
      <formula>NOT(ISERROR(SEARCH("Não atingiu",O47)))</formula>
    </cfRule>
    <cfRule type="expression" dxfId="15" priority="15" stopIfTrue="1">
      <formula>LEFT(O47,7)="Atingiu"</formula>
    </cfRule>
  </conditionalFormatting>
  <conditionalFormatting sqref="O53:O54">
    <cfRule type="containsText" dxfId="14" priority="7" stopIfTrue="1" operator="containsText" text="Superou">
      <formula>NOT(ISERROR(SEARCH("Superou",O53)))</formula>
    </cfRule>
    <cfRule type="containsText" dxfId="13" priority="8" stopIfTrue="1" operator="containsText" text="Não atingiu">
      <formula>NOT(ISERROR(SEARCH("Não atingiu",O53)))</formula>
    </cfRule>
    <cfRule type="expression" dxfId="12" priority="9" stopIfTrue="1">
      <formula>LEFT(O53,7)="Atingiu"</formula>
    </cfRule>
  </conditionalFormatting>
  <conditionalFormatting sqref="O58:O59">
    <cfRule type="containsText" dxfId="11" priority="1" stopIfTrue="1" operator="containsText" text="Superou">
      <formula>NOT(ISERROR(SEARCH("Superou",O58)))</formula>
    </cfRule>
    <cfRule type="containsText" dxfId="10" priority="2" stopIfTrue="1" operator="containsText" text="Não atingiu">
      <formula>NOT(ISERROR(SEARCH("Não atingiu",O58)))</formula>
    </cfRule>
    <cfRule type="expression" dxfId="9" priority="3" stopIfTrue="1">
      <formula>LEFT(O58,7)="Atingiu"</formula>
    </cfRule>
  </conditionalFormatting>
  <hyperlinks>
    <hyperlink ref="B90:F90" r:id="rId1" display="(1 CCAS)" xr:uid="{00000000-0004-0000-00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39" fitToHeight="0" orientation="portrait" r:id="rId2"/>
  <headerFooter>
    <oddFooter>&amp;C&amp;D&amp;R&amp;N</oddFooter>
  </headerFooter>
  <rowBreaks count="2" manualBreakCount="2">
    <brk id="49" min="1" max="14" man="1"/>
    <brk id="90" min="1" max="14" man="1"/>
  </rowBreaks>
  <ignoredErrors>
    <ignoredError sqref="P5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DK145"/>
  <sheetViews>
    <sheetView showGridLines="0" tabSelected="1" showRuler="0" topLeftCell="A102" zoomScaleNormal="100" zoomScaleSheetLayoutView="100" zoomScalePageLayoutView="80" workbookViewId="0">
      <selection activeCell="B119" sqref="B119:P130"/>
    </sheetView>
  </sheetViews>
  <sheetFormatPr defaultColWidth="9.1796875" defaultRowHeight="11.5" x14ac:dyDescent="0.25"/>
  <cols>
    <col min="1" max="1" width="1.7265625" style="66" customWidth="1"/>
    <col min="2" max="2" width="10.453125" style="120" customWidth="1"/>
    <col min="3" max="3" width="36.1796875" style="120" customWidth="1"/>
    <col min="4" max="7" width="12.54296875" style="120" customWidth="1"/>
    <col min="8" max="8" width="14.54296875" style="120" customWidth="1"/>
    <col min="9" max="9" width="18.81640625" style="120" customWidth="1"/>
    <col min="10" max="10" width="15.54296875" style="120" customWidth="1"/>
    <col min="11" max="11" width="18.453125" style="120" customWidth="1"/>
    <col min="12" max="12" width="18.54296875" style="120" customWidth="1"/>
    <col min="13" max="13" width="14.7265625" style="120" customWidth="1"/>
    <col min="14" max="14" width="15.1796875" style="120" customWidth="1"/>
    <col min="15" max="15" width="19.81640625" style="120" bestFit="1" customWidth="1"/>
    <col min="16" max="16" width="18" style="120" customWidth="1"/>
    <col min="17" max="17" width="13.1796875" style="66" bestFit="1" customWidth="1"/>
    <col min="18" max="18" width="9.1796875" style="66"/>
    <col min="19" max="33" width="9.1796875" style="66" customWidth="1"/>
    <col min="34" max="34" width="6.7265625" style="66" customWidth="1"/>
    <col min="35" max="16384" width="9.1796875" style="66"/>
  </cols>
  <sheetData>
    <row r="1" spans="2:18" x14ac:dyDescent="0.25">
      <c r="B1" s="65"/>
      <c r="C1" s="241"/>
      <c r="D1" s="65"/>
      <c r="E1" s="65"/>
      <c r="F1" s="65"/>
      <c r="G1" s="65"/>
      <c r="H1" s="65"/>
      <c r="I1" s="65"/>
      <c r="J1" s="65"/>
      <c r="K1" s="65"/>
      <c r="L1" s="65"/>
      <c r="M1" s="65"/>
      <c r="N1" s="242"/>
      <c r="O1" s="243"/>
      <c r="P1" s="243"/>
    </row>
    <row r="2" spans="2:18" x14ac:dyDescent="0.25">
      <c r="B2" s="65"/>
      <c r="C2" s="241"/>
      <c r="D2" s="65"/>
      <c r="E2" s="65"/>
      <c r="F2" s="65"/>
      <c r="G2" s="65"/>
      <c r="H2" s="65"/>
      <c r="I2" s="65"/>
      <c r="J2" s="65"/>
      <c r="K2" s="65"/>
      <c r="L2" s="65"/>
      <c r="M2" s="65"/>
      <c r="N2" s="243"/>
      <c r="O2" s="243"/>
      <c r="P2" s="243"/>
    </row>
    <row r="3" spans="2:18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43"/>
      <c r="O3" s="243"/>
      <c r="P3" s="243"/>
    </row>
    <row r="4" spans="2:18" x14ac:dyDescent="0.2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243"/>
      <c r="O4" s="243"/>
      <c r="P4" s="243"/>
    </row>
    <row r="5" spans="2:18" ht="24" customHeight="1" x14ac:dyDescent="0.25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7" t="s">
        <v>74</v>
      </c>
      <c r="P5" s="68">
        <f ca="1">TODAY()</f>
        <v>45714</v>
      </c>
    </row>
    <row r="6" spans="2:18" ht="21" customHeight="1" thickBo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9" t="s">
        <v>75</v>
      </c>
      <c r="P6" s="70" t="s">
        <v>156</v>
      </c>
    </row>
    <row r="7" spans="2:18" ht="45" customHeight="1" thickTop="1" thickBot="1" x14ac:dyDescent="0.3">
      <c r="B7" s="186" t="s">
        <v>279</v>
      </c>
      <c r="C7" s="187"/>
      <c r="D7" s="416" t="s">
        <v>331</v>
      </c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8"/>
    </row>
    <row r="8" spans="2:18" ht="45" customHeight="1" thickTop="1" thickBot="1" x14ac:dyDescent="0.3">
      <c r="B8" s="186" t="s">
        <v>13</v>
      </c>
      <c r="C8" s="187"/>
      <c r="D8" s="416" t="s">
        <v>332</v>
      </c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8"/>
    </row>
    <row r="9" spans="2:18" ht="52.5" customHeight="1" thickTop="1" thickBot="1" x14ac:dyDescent="0.3">
      <c r="B9" s="186" t="s">
        <v>12</v>
      </c>
      <c r="C9" s="187"/>
      <c r="D9" s="419" t="s">
        <v>333</v>
      </c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8"/>
    </row>
    <row r="10" spans="2:18" ht="9.65" customHeight="1" thickTop="1" thickBot="1" x14ac:dyDescent="0.3">
      <c r="B10" s="248"/>
      <c r="C10" s="24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</row>
    <row r="11" spans="2:18" ht="45" customHeight="1" thickTop="1" thickBot="1" x14ac:dyDescent="0.3">
      <c r="B11" s="250" t="s">
        <v>44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121" t="s">
        <v>103</v>
      </c>
      <c r="P11" s="121" t="s">
        <v>30</v>
      </c>
    </row>
    <row r="12" spans="2:18" ht="45" customHeight="1" thickTop="1" thickBot="1" x14ac:dyDescent="0.3">
      <c r="B12" s="141" t="s">
        <v>46</v>
      </c>
      <c r="C12" s="245" t="s">
        <v>334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72">
        <v>0.3</v>
      </c>
      <c r="P12" s="72"/>
    </row>
    <row r="13" spans="2:18" ht="45" customHeight="1" thickTop="1" thickBot="1" x14ac:dyDescent="0.3">
      <c r="B13" s="141" t="s">
        <v>47</v>
      </c>
      <c r="C13" s="245" t="s">
        <v>426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72">
        <v>0.3</v>
      </c>
      <c r="P13" s="73"/>
    </row>
    <row r="14" spans="2:18" ht="45" customHeight="1" thickTop="1" thickBot="1" x14ac:dyDescent="0.3">
      <c r="B14" s="141" t="s">
        <v>48</v>
      </c>
      <c r="C14" s="245" t="s">
        <v>335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72">
        <v>0.3</v>
      </c>
      <c r="P14" s="73"/>
    </row>
    <row r="15" spans="2:18" ht="45" customHeight="1" thickTop="1" thickBot="1" x14ac:dyDescent="0.3">
      <c r="B15" s="141" t="s">
        <v>336</v>
      </c>
      <c r="C15" s="245" t="s">
        <v>337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72">
        <v>0.3</v>
      </c>
      <c r="P15" s="73"/>
    </row>
    <row r="16" spans="2:18" ht="45" customHeight="1" thickTop="1" thickBot="1" x14ac:dyDescent="0.3">
      <c r="B16" s="246" t="s">
        <v>51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74"/>
      <c r="R16" s="74"/>
    </row>
    <row r="17" spans="2:17" ht="45" customHeight="1" thickTop="1" thickBot="1" x14ac:dyDescent="0.3">
      <c r="B17" s="247" t="s">
        <v>23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75" t="s">
        <v>280</v>
      </c>
      <c r="P17" s="75">
        <v>0.4</v>
      </c>
    </row>
    <row r="18" spans="2:17" ht="45" customHeight="1" thickTop="1" thickBot="1" x14ac:dyDescent="0.3">
      <c r="B18" s="156" t="s">
        <v>319</v>
      </c>
      <c r="C18" s="371" t="s">
        <v>345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3"/>
      <c r="O18" s="153" t="s">
        <v>25</v>
      </c>
      <c r="P18" s="123">
        <v>0.4</v>
      </c>
    </row>
    <row r="19" spans="2:17" ht="45" customHeight="1" thickTop="1" thickBot="1" x14ac:dyDescent="0.3">
      <c r="B19" s="422" t="s">
        <v>10</v>
      </c>
      <c r="C19" s="422"/>
      <c r="D19" s="422"/>
      <c r="E19" s="422"/>
      <c r="F19" s="132" t="s">
        <v>281</v>
      </c>
      <c r="G19" s="132" t="s">
        <v>282</v>
      </c>
      <c r="H19" s="143" t="s">
        <v>293</v>
      </c>
      <c r="I19" s="132" t="s">
        <v>323</v>
      </c>
      <c r="J19" s="132" t="s">
        <v>2</v>
      </c>
      <c r="K19" s="132" t="s">
        <v>14</v>
      </c>
      <c r="L19" s="132" t="s">
        <v>9</v>
      </c>
      <c r="M19" s="132" t="s">
        <v>76</v>
      </c>
      <c r="N19" s="132" t="s">
        <v>26</v>
      </c>
      <c r="O19" s="132" t="s">
        <v>15</v>
      </c>
      <c r="P19" s="132" t="s">
        <v>22</v>
      </c>
    </row>
    <row r="20" spans="2:17" s="88" customFormat="1" ht="45" customHeight="1" thickTop="1" thickBot="1" x14ac:dyDescent="0.3">
      <c r="B20" s="142" t="s">
        <v>60</v>
      </c>
      <c r="C20" s="331" t="s">
        <v>338</v>
      </c>
      <c r="D20" s="332"/>
      <c r="E20" s="333"/>
      <c r="F20" s="78"/>
      <c r="G20" s="79"/>
      <c r="H20" s="79"/>
      <c r="I20" s="83">
        <v>4</v>
      </c>
      <c r="J20" s="83">
        <v>1</v>
      </c>
      <c r="K20" s="83">
        <v>6</v>
      </c>
      <c r="L20" s="72">
        <v>0.25</v>
      </c>
      <c r="M20" s="83"/>
      <c r="N20" s="84">
        <f>IF($I20&gt;$K20,(IF(AND($M20=$K20,$M20=($I20-$J20)),125%,IF(AND($M20&lt;=($I20+$J20),$M20&gt;=($I20-$J20)),100%,IF($M20&gt;($I20+$J20),($I20+$J20)/$M20,IF(($M20&lt;($I20-$J20)),100%+ABS($M20-$I20)*25%/ABS($K20-$I20)))))),IF(AND($M20=$K20,$M20=($I20+$J20)),125%,IF(AND($M20&lt;=($I20+$J20),$M20&gt;=($I20-$J20)),100%,IF(AND($M20=$K20,$M20=($I20+$J20)),125%,IF($M20&lt;($I20-$J20),$M20/($I20-$J20),IF($M20&gt;($I20+$J20),100%+($M20-$I20)*25%/($K20-$I20)))))))</f>
        <v>0</v>
      </c>
      <c r="O20" s="85" t="str">
        <f>IF(N20&gt;1,"Superou",IF(N20=1,"Atingiu","Não atingiu"))</f>
        <v>Não atingiu</v>
      </c>
      <c r="P20" s="86">
        <f>N20-100%</f>
        <v>-1</v>
      </c>
      <c r="Q20" s="87"/>
    </row>
    <row r="21" spans="2:17" s="88" customFormat="1" ht="45" customHeight="1" thickTop="1" thickBot="1" x14ac:dyDescent="0.3">
      <c r="B21" s="142" t="s">
        <v>158</v>
      </c>
      <c r="C21" s="331" t="s">
        <v>339</v>
      </c>
      <c r="D21" s="332"/>
      <c r="E21" s="333"/>
      <c r="F21" s="78"/>
      <c r="G21" s="79"/>
      <c r="H21" s="79"/>
      <c r="I21" s="83">
        <v>3</v>
      </c>
      <c r="J21" s="83">
        <v>1</v>
      </c>
      <c r="K21" s="83">
        <v>4</v>
      </c>
      <c r="L21" s="72">
        <v>0.25</v>
      </c>
      <c r="M21" s="83"/>
      <c r="N21" s="84">
        <f>IF($I21&gt;$K21,(IF(AND($M21=$K21,$M21=($I21-$J21)),125%,IF(AND($M21&lt;=($I21+$J21),$M21&gt;=($I21-$J21)),100%,IF($M21&gt;($I21+$J21),($I21+$J21)/$M21,IF(($M21&lt;($I21-$J21)),100%+ABS($M21-$I21)*25%/ABS($K21-$I21)))))),IF(AND($M21=$K21,$M21=($I21+$J21)),125%,IF(AND($M21&lt;=($I21+$J21),$M21&gt;=($I21-$J21)),100%,IF(AND($M21=$K21,$M21=($I21+$J21)),125%,IF($M21&lt;($I21-$J21),$M21/($I21-$J21),IF($M21&gt;($I21+$J21),100%+($M21-$I21)*25%/($K21-$I21)))))))</f>
        <v>0</v>
      </c>
      <c r="O21" s="85" t="str">
        <f>IF(N21&gt;1,"Superou",IF(N21=1,"Atingiu","Não atingiu"))</f>
        <v>Não atingiu</v>
      </c>
      <c r="P21" s="86">
        <f>N21-100%</f>
        <v>-1</v>
      </c>
      <c r="Q21" s="87"/>
    </row>
    <row r="22" spans="2:17" s="88" customFormat="1" ht="45" customHeight="1" thickTop="1" thickBot="1" x14ac:dyDescent="0.3">
      <c r="B22" s="142" t="s">
        <v>59</v>
      </c>
      <c r="C22" s="331" t="s">
        <v>346</v>
      </c>
      <c r="D22" s="332"/>
      <c r="E22" s="333"/>
      <c r="F22" s="78"/>
      <c r="G22" s="79"/>
      <c r="H22" s="79"/>
      <c r="I22" s="94">
        <v>0.3</v>
      </c>
      <c r="J22" s="94">
        <v>0.08</v>
      </c>
      <c r="K22" s="94">
        <f>I22*1.25+J22</f>
        <v>0.45500000000000002</v>
      </c>
      <c r="L22" s="72">
        <v>0.5</v>
      </c>
      <c r="M22" s="83"/>
      <c r="N22" s="84">
        <f t="shared" ref="N22" si="0">IF($I22&gt;$K22,(IF(AND($M22=$K22,$M22=($I22-$J22)),125%,IF(AND($M22&lt;=($I22+$J22),$M22&gt;=($I22-$J22)),100%,IF($M22&gt;($I22+$J22),($I22+$J22)/$M22,IF(($M22&lt;($I22-$J22)),100%+ABS($M22-$I22)*25%/ABS($K22-$I22)))))),IF(AND($M22=$K22,$M22=($I22+$J22)),125%,IF(AND($M22&lt;=($I22+$J22),$M22&gt;=($I22-$J22)),100%,IF(AND($M22=$K22,$M22=($I22+$J22)),125%,IF($M22&lt;($I22-$J22),$M22/($I22-$J22),IF($M22&gt;($I22+$J22),100%+($M22-$I22)*25%/($K22-$I22)))))))</f>
        <v>0</v>
      </c>
      <c r="O22" s="85" t="str">
        <f t="shared" ref="O22" si="1">IF(N22&gt;1,"Superou",IF(N22=1,"Atingiu","Não atingiu"))</f>
        <v>Não atingiu</v>
      </c>
      <c r="P22" s="86">
        <f t="shared" ref="P22" si="2">N22-100%</f>
        <v>-1</v>
      </c>
      <c r="Q22" s="87"/>
    </row>
    <row r="23" spans="2:17" s="88" customFormat="1" ht="45" customHeight="1" thickTop="1" thickBot="1" x14ac:dyDescent="0.3">
      <c r="B23" s="380" t="s">
        <v>261</v>
      </c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131">
        <f>(L20*N20)+(L21*N21)+(L22*N22)</f>
        <v>0</v>
      </c>
    </row>
    <row r="24" spans="2:17" s="88" customFormat="1" ht="45" customHeight="1" thickTop="1" thickBot="1" x14ac:dyDescent="0.3">
      <c r="B24" s="173" t="s">
        <v>288</v>
      </c>
      <c r="C24" s="371" t="s">
        <v>340</v>
      </c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3"/>
      <c r="O24" s="153" t="s">
        <v>25</v>
      </c>
      <c r="P24" s="123">
        <v>0.1</v>
      </c>
    </row>
    <row r="25" spans="2:17" s="88" customFormat="1" ht="45" customHeight="1" thickTop="1" thickBot="1" x14ac:dyDescent="0.3">
      <c r="B25" s="400" t="s">
        <v>10</v>
      </c>
      <c r="C25" s="401"/>
      <c r="D25" s="401"/>
      <c r="E25" s="401"/>
      <c r="F25" s="132" t="s">
        <v>281</v>
      </c>
      <c r="G25" s="132" t="s">
        <v>282</v>
      </c>
      <c r="H25" s="143" t="s">
        <v>293</v>
      </c>
      <c r="I25" s="132" t="s">
        <v>323</v>
      </c>
      <c r="J25" s="132" t="s">
        <v>2</v>
      </c>
      <c r="K25" s="132" t="s">
        <v>14</v>
      </c>
      <c r="L25" s="132" t="s">
        <v>9</v>
      </c>
      <c r="M25" s="132" t="s">
        <v>76</v>
      </c>
      <c r="N25" s="132" t="s">
        <v>26</v>
      </c>
      <c r="O25" s="132" t="s">
        <v>15</v>
      </c>
      <c r="P25" s="132" t="s">
        <v>22</v>
      </c>
    </row>
    <row r="26" spans="2:17" s="88" customFormat="1" ht="55" customHeight="1" thickTop="1" thickBot="1" x14ac:dyDescent="0.3">
      <c r="B26" s="142" t="s">
        <v>61</v>
      </c>
      <c r="C26" s="331" t="s">
        <v>372</v>
      </c>
      <c r="D26" s="332"/>
      <c r="E26" s="333"/>
      <c r="F26" s="78"/>
      <c r="G26" s="79"/>
      <c r="H26" s="79"/>
      <c r="I26" s="72">
        <v>0.7</v>
      </c>
      <c r="J26" s="72">
        <v>0.15</v>
      </c>
      <c r="K26" s="72">
        <v>1</v>
      </c>
      <c r="L26" s="72">
        <v>0.5</v>
      </c>
      <c r="M26" s="83"/>
      <c r="N26" s="84">
        <f>IF($I26&gt;$K26,(IF(AND($M26=$K26,$M26=($I26-$J26)),125%,IF(AND($M26&lt;=($I26+$J26),$M26&gt;=($I26-$J26)),100%,IF($M26&gt;($I26+$J26),($I26+$J26)/$M26,IF(($M26&lt;($I26-$J26)),100%+ABS($M26-$I26)*25%/ABS($K26-$I26)))))),IF(AND($M26=$K26,$M26=($I26+$J26)),125%,IF(AND($M26&lt;=($I26+$J26),$M26&gt;=($I26-$J26)),100%,IF(AND($M26=$K26,$M26=($I26+$J26)),125%,IF($M26&lt;($I26-$J26),$M26/($I26-$J26),IF($M26&gt;($I26+$J26),100%+($M26-$I26)*25%/($K26-$I26)))))))</f>
        <v>0</v>
      </c>
      <c r="O26" s="85" t="str">
        <f>IF(N26&gt;1,"Superou",IF(N26=1,"Atingiu","Não atingiu"))</f>
        <v>Não atingiu</v>
      </c>
      <c r="P26" s="86">
        <f>N26-100%</f>
        <v>-1</v>
      </c>
    </row>
    <row r="27" spans="2:17" s="88" customFormat="1" ht="55" customHeight="1" thickTop="1" thickBot="1" x14ac:dyDescent="0.3">
      <c r="B27" s="142" t="s">
        <v>62</v>
      </c>
      <c r="C27" s="331" t="s">
        <v>373</v>
      </c>
      <c r="D27" s="332"/>
      <c r="E27" s="333"/>
      <c r="F27" s="78"/>
      <c r="G27" s="79"/>
      <c r="H27" s="79"/>
      <c r="I27" s="72">
        <v>0.8</v>
      </c>
      <c r="J27" s="72">
        <v>0.1</v>
      </c>
      <c r="K27" s="72">
        <v>1</v>
      </c>
      <c r="L27" s="72">
        <v>0.5</v>
      </c>
      <c r="M27" s="83"/>
      <c r="N27" s="84">
        <f t="shared" ref="N27" si="3">IF($I27&gt;$K27,(IF(AND($M27=$K27,$M27=($I27-$J27)),125%,IF(AND($M27&lt;=($I27+$J27),$M27&gt;=($I27-$J27)),100%,IF($M27&gt;($I27+$J27),($I27+$J27)/$M27,IF(($M27&lt;($I27-$J27)),100%+ABS($M27-$I27)*25%/ABS($K27-$I27)))))),IF(AND($M27=$K27,$M27=($I27+$J27)),125%,IF(AND($M27&lt;=($I27+$J27),$M27&gt;=($I27-$J27)),100%,IF(AND($M27=$K27,$M27=($I27+$J27)),125%,IF($M27&lt;($I27-$J27),$M27/($I27-$J27),IF($M27&gt;($I27+$J27),100%+($M27-$I27)*25%/($K27-$I27)))))))</f>
        <v>0</v>
      </c>
      <c r="O27" s="172" t="str">
        <f t="shared" ref="O27" si="4">IF(N27&gt;1,"Superou",IF(N27=1,"Atingiu","Não atingiu"))</f>
        <v>Não atingiu</v>
      </c>
      <c r="P27" s="86">
        <f t="shared" ref="P27" si="5">N27-100%</f>
        <v>-1</v>
      </c>
    </row>
    <row r="28" spans="2:17" s="88" customFormat="1" ht="45" customHeight="1" thickTop="1" thickBot="1" x14ac:dyDescent="0.3">
      <c r="B28" s="380" t="s">
        <v>262</v>
      </c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131">
        <f>(L26*N26)+(L27*N27)</f>
        <v>0</v>
      </c>
    </row>
    <row r="29" spans="2:17" s="88" customFormat="1" ht="45" customHeight="1" thickTop="1" thickBot="1" x14ac:dyDescent="0.3">
      <c r="B29" s="156" t="s">
        <v>422</v>
      </c>
      <c r="C29" s="371" t="s">
        <v>402</v>
      </c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3"/>
      <c r="O29" s="153" t="s">
        <v>25</v>
      </c>
      <c r="P29" s="123">
        <v>0.1</v>
      </c>
    </row>
    <row r="30" spans="2:17" s="88" customFormat="1" ht="45" customHeight="1" thickTop="1" thickBot="1" x14ac:dyDescent="0.3">
      <c r="B30" s="400" t="s">
        <v>10</v>
      </c>
      <c r="C30" s="401"/>
      <c r="D30" s="401"/>
      <c r="E30" s="401"/>
      <c r="F30" s="132" t="s">
        <v>281</v>
      </c>
      <c r="G30" s="132" t="s">
        <v>282</v>
      </c>
      <c r="H30" s="143" t="s">
        <v>293</v>
      </c>
      <c r="I30" s="132" t="s">
        <v>323</v>
      </c>
      <c r="J30" s="132" t="s">
        <v>2</v>
      </c>
      <c r="K30" s="132" t="s">
        <v>14</v>
      </c>
      <c r="L30" s="132" t="s">
        <v>9</v>
      </c>
      <c r="M30" s="132" t="s">
        <v>76</v>
      </c>
      <c r="N30" s="132" t="s">
        <v>26</v>
      </c>
      <c r="O30" s="132" t="s">
        <v>15</v>
      </c>
      <c r="P30" s="132" t="s">
        <v>22</v>
      </c>
    </row>
    <row r="31" spans="2:17" s="88" customFormat="1" ht="45" customHeight="1" thickTop="1" thickBot="1" x14ac:dyDescent="0.3">
      <c r="B31" s="142" t="s">
        <v>63</v>
      </c>
      <c r="C31" s="331" t="s">
        <v>398</v>
      </c>
      <c r="D31" s="332"/>
      <c r="E31" s="333"/>
      <c r="F31" s="183"/>
      <c r="G31" s="79"/>
      <c r="H31" s="79"/>
      <c r="I31" s="94">
        <v>0.5</v>
      </c>
      <c r="J31" s="94">
        <v>0.1</v>
      </c>
      <c r="K31" s="94">
        <f t="shared" ref="K31:K33" si="6">I31*1.25+J31</f>
        <v>0.72499999999999998</v>
      </c>
      <c r="L31" s="72">
        <v>0.33</v>
      </c>
      <c r="M31" s="72"/>
      <c r="N31" s="84">
        <f>IF($I31&gt;$K31,(IF(AND($M31=$K31,$M31=($I31-$J31)),125%,IF(AND($M31&lt;=($I31+$J31),$M31&gt;=($I31-$J31)),100%,IF($M31&gt;($I31+$J31),($I31+$J31)/$M31,IF(($M31&lt;($I31-$J31)),100%+ABS($M31-$I31)*25%/ABS($K31-$I31)))))),IF(AND($M31=$K31,$M31=($I31+$J31)),125%,IF(AND($M31&lt;=($I31+$J31),$M31&gt;=($I31-$J31)),100%,IF(AND($M31=$K31,$M31=($I31+$J31)),125%,IF($M31&lt;($I31-$J31),$M31/($I31-$J31),IF($M31&gt;($I31+$J31),100%+($M31-$I31)*25%/($K31-$I31)))))))</f>
        <v>0</v>
      </c>
      <c r="O31" s="172" t="str">
        <f>IF(N31&gt;1,"Superou",IF(N31=1,"Atingiu","Não atingiu"))</f>
        <v>Não atingiu</v>
      </c>
      <c r="P31" s="86">
        <f>N31-100%</f>
        <v>-1</v>
      </c>
    </row>
    <row r="32" spans="2:17" s="88" customFormat="1" ht="45" customHeight="1" thickTop="1" thickBot="1" x14ac:dyDescent="0.3">
      <c r="B32" s="142" t="s">
        <v>64</v>
      </c>
      <c r="C32" s="331" t="s">
        <v>397</v>
      </c>
      <c r="D32" s="332"/>
      <c r="E32" s="333"/>
      <c r="F32" s="183"/>
      <c r="G32" s="79"/>
      <c r="H32" s="79"/>
      <c r="I32" s="83">
        <v>10</v>
      </c>
      <c r="J32" s="83">
        <v>1</v>
      </c>
      <c r="K32" s="184">
        <f t="shared" si="6"/>
        <v>13.5</v>
      </c>
      <c r="L32" s="72">
        <v>0.33</v>
      </c>
      <c r="M32" s="72"/>
      <c r="N32" s="84">
        <f>IF($I32&gt;$K32,(IF(AND($M32=$K32,$M32=($I32-$J32)),125%,IF(AND($M32&lt;=($I32+$J32),$M32&gt;=($I32-$J32)),100%,IF($M32&gt;($I32+$J32),($I32+$J32)/$M32,IF(($M32&lt;($I32-$J32)),100%+ABS($M32-$I32)*25%/ABS($K32-$I32)))))),IF(AND($M32=$K32,$M32=($I32+$J32)),125%,IF(AND($M32&lt;=($I32+$J32),$M32&gt;=($I32-$J32)),100%,IF(AND($M32=$K32,$M32=($I32+$J32)),125%,IF($M32&lt;($I32-$J32),$M32/($I32-$J32),IF($M32&gt;($I32+$J32),100%+($M32-$I32)*25%/($K32-$I32)))))))</f>
        <v>0</v>
      </c>
      <c r="O32" s="172" t="str">
        <f>IF(N32&gt;1,"Superou",IF(N32=1,"Atingiu","Não atingiu"))</f>
        <v>Não atingiu</v>
      </c>
      <c r="P32" s="86">
        <f>N32-100%</f>
        <v>-1</v>
      </c>
    </row>
    <row r="33" spans="2:16" s="88" customFormat="1" ht="45" customHeight="1" thickTop="1" thickBot="1" x14ac:dyDescent="0.3">
      <c r="B33" s="142" t="s">
        <v>65</v>
      </c>
      <c r="C33" s="331" t="s">
        <v>399</v>
      </c>
      <c r="D33" s="332"/>
      <c r="E33" s="333"/>
      <c r="F33" s="78"/>
      <c r="G33" s="79"/>
      <c r="H33" s="79"/>
      <c r="I33" s="94">
        <v>0.5</v>
      </c>
      <c r="J33" s="94">
        <v>0.1</v>
      </c>
      <c r="K33" s="94">
        <f t="shared" si="6"/>
        <v>0.72499999999999998</v>
      </c>
      <c r="L33" s="72">
        <v>0.34</v>
      </c>
      <c r="M33" s="72"/>
      <c r="N33" s="84">
        <f>IF($I33&gt;$K33,(IF(AND($M33=$K33,$M33=($I33-$J33)),125%,IF(AND($M33&lt;=($I33+$J33),$M33&gt;=($I33-$J33)),100%,IF($M33&gt;($I33+$J33),($I33+$J33)/$M33,IF(($M33&lt;($I33-$J33)),100%+ABS($M33-$I33)*25%/ABS($K33-$I33)))))),IF(AND($M33=$K33,$M33=($I33+$J33)),125%,IF(AND($M33&lt;=($I33+$J33),$M33&gt;=($I33-$J33)),100%,IF(AND($M33=$K33,$M33=($I33+$J33)),125%,IF($M33&lt;($I33-$J33),$M33/($I33-$J33),IF($M33&gt;($I33+$J33),100%+($M33-$I33)*25%/($K33-$I33)))))))</f>
        <v>0</v>
      </c>
      <c r="O33" s="172" t="str">
        <f>IF(N33&gt;1,"Superou",IF(N33=1,"Atingiu","Não atingiu"))</f>
        <v>Não atingiu</v>
      </c>
      <c r="P33" s="86">
        <f>N33-100%</f>
        <v>-1</v>
      </c>
    </row>
    <row r="34" spans="2:16" s="88" customFormat="1" ht="45" customHeight="1" thickTop="1" thickBot="1" x14ac:dyDescent="0.3">
      <c r="B34" s="380" t="s">
        <v>263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131">
        <f>(L31*N31)+(L32*N32)+(L33*N33)</f>
        <v>0</v>
      </c>
    </row>
    <row r="35" spans="2:16" s="88" customFormat="1" ht="45" customHeight="1" thickTop="1" thickBot="1" x14ac:dyDescent="0.3">
      <c r="B35" s="156" t="s">
        <v>319</v>
      </c>
      <c r="C35" s="371" t="s">
        <v>407</v>
      </c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3"/>
      <c r="O35" s="153" t="s">
        <v>25</v>
      </c>
      <c r="P35" s="123">
        <v>0.4</v>
      </c>
    </row>
    <row r="36" spans="2:16" s="88" customFormat="1" ht="45" customHeight="1" thickTop="1" thickBot="1" x14ac:dyDescent="0.3">
      <c r="B36" s="400" t="s">
        <v>10</v>
      </c>
      <c r="C36" s="401"/>
      <c r="D36" s="401"/>
      <c r="E36" s="401"/>
      <c r="F36" s="132" t="s">
        <v>281</v>
      </c>
      <c r="G36" s="132" t="s">
        <v>282</v>
      </c>
      <c r="H36" s="143" t="s">
        <v>293</v>
      </c>
      <c r="I36" s="132" t="s">
        <v>323</v>
      </c>
      <c r="J36" s="132" t="s">
        <v>2</v>
      </c>
      <c r="K36" s="132" t="s">
        <v>14</v>
      </c>
      <c r="L36" s="132" t="s">
        <v>9</v>
      </c>
      <c r="M36" s="132" t="s">
        <v>76</v>
      </c>
      <c r="N36" s="132" t="s">
        <v>26</v>
      </c>
      <c r="O36" s="132" t="s">
        <v>15</v>
      </c>
      <c r="P36" s="132" t="s">
        <v>22</v>
      </c>
    </row>
    <row r="37" spans="2:16" s="88" customFormat="1" ht="45" customHeight="1" thickTop="1" thickBot="1" x14ac:dyDescent="0.3">
      <c r="B37" s="142" t="s">
        <v>66</v>
      </c>
      <c r="C37" s="331" t="s">
        <v>344</v>
      </c>
      <c r="D37" s="332"/>
      <c r="E37" s="333"/>
      <c r="F37" s="183"/>
      <c r="G37" s="79"/>
      <c r="H37" s="79"/>
      <c r="I37" s="94">
        <v>0.18</v>
      </c>
      <c r="J37" s="94">
        <f>I37*0.2</f>
        <v>3.5999999999999997E-2</v>
      </c>
      <c r="K37" s="94">
        <f>I37*1.25+J37</f>
        <v>0.26099999999999995</v>
      </c>
      <c r="L37" s="72">
        <v>0.6</v>
      </c>
      <c r="M37" s="72"/>
      <c r="N37" s="84">
        <f>IF($I37&gt;$K37,(IF(AND($M37=$K37,$M37=($I37-$J37)),125%,IF(AND($M37&lt;=($I37+$J37),$M37&gt;=($I37-$J37)),100%,IF($M37&gt;($I37+$J37),($I37+$J37)/$M37,IF(($M37&lt;($I37-$J37)),100%+ABS($M37-$I37)*25%/ABS($K37-$I37)))))),IF(AND($M37=$K37,$M37=($I37+$J37)),125%,IF(AND($M37&lt;=($I37+$J37),$M37&gt;=($I37-$J37)),100%,IF(AND($M37=$K37,$M37=($I37+$J37)),125%,IF($M37&lt;($I37-$J37),$M37/($I37-$J37),IF($M37&gt;($I37+$J37),100%+($M37-$I37)*25%/($K37-$I37)))))))</f>
        <v>0</v>
      </c>
      <c r="O37" s="172" t="str">
        <f>IF(N37&gt;1,"Superou",IF(N37=1,"Atingiu","Não atingiu"))</f>
        <v>Não atingiu</v>
      </c>
      <c r="P37" s="86">
        <f>N37-100%</f>
        <v>-1</v>
      </c>
    </row>
    <row r="38" spans="2:16" s="88" customFormat="1" ht="45" customHeight="1" thickTop="1" thickBot="1" x14ac:dyDescent="0.3">
      <c r="B38" s="142" t="s">
        <v>67</v>
      </c>
      <c r="C38" s="331" t="s">
        <v>341</v>
      </c>
      <c r="D38" s="332"/>
      <c r="E38" s="333"/>
      <c r="F38" s="78"/>
      <c r="G38" s="79"/>
      <c r="H38" s="79"/>
      <c r="I38" s="83">
        <v>2</v>
      </c>
      <c r="J38" s="83">
        <v>1</v>
      </c>
      <c r="K38" s="83">
        <v>2</v>
      </c>
      <c r="L38" s="72">
        <v>0.4</v>
      </c>
      <c r="M38" s="72"/>
      <c r="N38" s="84">
        <f>IF($I38&gt;$K38,(IF(AND($M38=$K38,$M38=($I38-$J38)),125%,IF(AND($M38&lt;=($I38+$J38),$M38&gt;=($I38-$J38)),100%,IF($M38&gt;($I38+$J38),($I38+$J38)/$M38,IF(($M38&lt;($I38-$J38)),100%+ABS($M38-$I38)*25%/ABS($K38-$I38)))))),IF(AND($M38=$K38,$M38=($I38+$J38)),125%,IF(AND($M38&lt;=($I38+$J38),$M38&gt;=($I38-$J38)),100%,IF(AND($M38=$K38,$M38=($I38+$J38)),125%,IF($M38&lt;($I38-$J38),$M38/($I38-$J38),IF($M38&gt;($I38+$J38),100%+($M38-$I38)*25%/($K38-$I38)))))))</f>
        <v>0</v>
      </c>
      <c r="O38" s="172" t="str">
        <f>IF(N38&gt;1,"Superou",IF(N38=1,"Atingiu","Não atingiu"))</f>
        <v>Não atingiu</v>
      </c>
      <c r="P38" s="86">
        <f>N38-100%</f>
        <v>-1</v>
      </c>
    </row>
    <row r="39" spans="2:16" s="88" customFormat="1" ht="45" customHeight="1" thickTop="1" thickBot="1" x14ac:dyDescent="0.3">
      <c r="B39" s="380" t="s">
        <v>264</v>
      </c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131">
        <f>(L37*N37)+(L38*N38)</f>
        <v>0</v>
      </c>
    </row>
    <row r="40" spans="2:16" ht="45" customHeight="1" thickTop="1" thickBot="1" x14ac:dyDescent="0.3">
      <c r="B40" s="244" t="s">
        <v>24</v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75" t="s">
        <v>280</v>
      </c>
      <c r="P40" s="91">
        <v>0.3</v>
      </c>
    </row>
    <row r="41" spans="2:16" ht="45" customHeight="1" thickTop="1" thickBot="1" x14ac:dyDescent="0.3">
      <c r="B41" s="156" t="s">
        <v>288</v>
      </c>
      <c r="C41" s="410" t="s">
        <v>347</v>
      </c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2"/>
      <c r="O41" s="153" t="s">
        <v>25</v>
      </c>
      <c r="P41" s="123">
        <v>0.6</v>
      </c>
    </row>
    <row r="42" spans="2:16" ht="45" customHeight="1" thickTop="1" thickBot="1" x14ac:dyDescent="0.3">
      <c r="B42" s="400" t="s">
        <v>10</v>
      </c>
      <c r="C42" s="401"/>
      <c r="D42" s="401"/>
      <c r="E42" s="401"/>
      <c r="F42" s="132" t="s">
        <v>281</v>
      </c>
      <c r="G42" s="132" t="s">
        <v>282</v>
      </c>
      <c r="H42" s="143" t="s">
        <v>293</v>
      </c>
      <c r="I42" s="132" t="s">
        <v>323</v>
      </c>
      <c r="J42" s="132" t="s">
        <v>2</v>
      </c>
      <c r="K42" s="132" t="s">
        <v>14</v>
      </c>
      <c r="L42" s="132" t="s">
        <v>9</v>
      </c>
      <c r="M42" s="132" t="s">
        <v>76</v>
      </c>
      <c r="N42" s="132" t="s">
        <v>26</v>
      </c>
      <c r="O42" s="132" t="s">
        <v>15</v>
      </c>
      <c r="P42" s="132" t="s">
        <v>22</v>
      </c>
    </row>
    <row r="43" spans="2:16" s="88" customFormat="1" ht="45" customHeight="1" thickTop="1" thickBot="1" x14ac:dyDescent="0.3">
      <c r="B43" s="142" t="s">
        <v>68</v>
      </c>
      <c r="C43" s="331" t="s">
        <v>424</v>
      </c>
      <c r="D43" s="332"/>
      <c r="E43" s="333"/>
      <c r="F43" s="78"/>
      <c r="G43" s="79"/>
      <c r="H43" s="79"/>
      <c r="I43" s="72">
        <v>0.8</v>
      </c>
      <c r="J43" s="72">
        <v>0.15</v>
      </c>
      <c r="K43" s="72">
        <v>1</v>
      </c>
      <c r="L43" s="72">
        <v>0.4</v>
      </c>
      <c r="M43" s="83"/>
      <c r="N43" s="84">
        <f>IF($I43&gt;$K43,(IF(AND($M43=$K43,$M43=($I43-$J43)),125%,IF(AND($M43&lt;=($I43+$J43),$M43&gt;=($I43-$J43)),100%,IF($M43&gt;($I43+$J43),($I43+$J43)/$M43,IF(($M43&lt;($I43-$J43)),100%+ABS($M43-$I43)*25%/ABS($K43-$I43)))))),IF(AND($M43=$K43,$M43=($I43+$J43)),125%,IF(AND($M43&lt;=($I43+$J43),$M43&gt;=($I43-$J43)),100%,IF(AND($M43=$K43,$M43=($I43+$J43)),125%,IF($M43&lt;($I43-$J43),$M43/($I43-$J43),IF($M43&gt;($I43+$J43),100%+($M43-$I43)*25%/($K43-$I43)))))))</f>
        <v>0</v>
      </c>
      <c r="O43" s="85" t="str">
        <f>IF(N43&gt;1,"Superou",IF(N43=1,"Atingiu","Não atingiu"))</f>
        <v>Não atingiu</v>
      </c>
      <c r="P43" s="86">
        <f>N43-100%</f>
        <v>-1</v>
      </c>
    </row>
    <row r="44" spans="2:16" s="88" customFormat="1" ht="45" customHeight="1" thickTop="1" thickBot="1" x14ac:dyDescent="0.3">
      <c r="B44" s="142" t="s">
        <v>69</v>
      </c>
      <c r="C44" s="331" t="s">
        <v>348</v>
      </c>
      <c r="D44" s="332"/>
      <c r="E44" s="333"/>
      <c r="F44" s="78"/>
      <c r="G44" s="79"/>
      <c r="H44" s="79"/>
      <c r="I44" s="72">
        <v>0.3</v>
      </c>
      <c r="J44" s="72">
        <f>I44*0.2</f>
        <v>0.06</v>
      </c>
      <c r="K44" s="94">
        <f>I44*1.25+J44</f>
        <v>0.435</v>
      </c>
      <c r="L44" s="72">
        <v>0.6</v>
      </c>
      <c r="M44" s="83"/>
      <c r="N44" s="84">
        <f>IF($I44&gt;$K44,(IF(AND($M44=$K44,$M44=($I44-$J44)),125%,IF(AND($M44&lt;=($I44+$J44),$M44&gt;=($I44-$J44)),100%,IF($M44&gt;($I44+$J44),($I44+$J44)/$M44,IF(($M44&lt;($I44-$J44)),100%+ABS($M44-$I44)*25%/ABS($K44-$I44)))))),IF(AND($M44=$K44,$M44=($I44+$J44)),125%,IF(AND($M44&lt;=($I44+$J44),$M44&gt;=($I44-$J44)),100%,IF(AND($M44=$K44,$M44=($I44+$J44)),125%,IF($M44&lt;($I44-$J44),$M44/($I44-$J44),IF($M44&gt;($I44+$J44),100%+($M44-$I44)*25%/($K44-$I44)))))))</f>
        <v>0</v>
      </c>
      <c r="O44" s="85" t="str">
        <f>IF(N44&gt;1,"Superou",IF(N44=1,"Atingiu","Não atingiu"))</f>
        <v>Não atingiu</v>
      </c>
      <c r="P44" s="86">
        <f>N44-100%</f>
        <v>-1</v>
      </c>
    </row>
    <row r="45" spans="2:16" s="88" customFormat="1" ht="45" customHeight="1" thickTop="1" thickBot="1" x14ac:dyDescent="0.3">
      <c r="B45" s="380" t="s">
        <v>265</v>
      </c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131">
        <f>(L43*N43)+(L44*N44)</f>
        <v>0</v>
      </c>
    </row>
    <row r="46" spans="2:16" s="88" customFormat="1" ht="45" customHeight="1" thickTop="1" thickBot="1" x14ac:dyDescent="0.3">
      <c r="B46" s="152" t="s">
        <v>336</v>
      </c>
      <c r="C46" s="371" t="s">
        <v>352</v>
      </c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3"/>
      <c r="O46" s="122" t="s">
        <v>25</v>
      </c>
      <c r="P46" s="123">
        <v>0.4</v>
      </c>
    </row>
    <row r="47" spans="2:16" s="88" customFormat="1" ht="45" customHeight="1" thickTop="1" thickBot="1" x14ac:dyDescent="0.3">
      <c r="B47" s="400" t="s">
        <v>10</v>
      </c>
      <c r="C47" s="401"/>
      <c r="D47" s="401"/>
      <c r="E47" s="401"/>
      <c r="F47" s="132" t="s">
        <v>281</v>
      </c>
      <c r="G47" s="132" t="s">
        <v>282</v>
      </c>
      <c r="H47" s="143" t="s">
        <v>293</v>
      </c>
      <c r="I47" s="132" t="s">
        <v>323</v>
      </c>
      <c r="J47" s="132" t="s">
        <v>2</v>
      </c>
      <c r="K47" s="132" t="s">
        <v>14</v>
      </c>
      <c r="L47" s="132" t="s">
        <v>9</v>
      </c>
      <c r="M47" s="132" t="s">
        <v>76</v>
      </c>
      <c r="N47" s="132" t="s">
        <v>26</v>
      </c>
      <c r="O47" s="132" t="s">
        <v>15</v>
      </c>
      <c r="P47" s="132" t="s">
        <v>22</v>
      </c>
    </row>
    <row r="48" spans="2:16" s="88" customFormat="1" ht="45" customHeight="1" thickTop="1" thickBot="1" x14ac:dyDescent="0.3">
      <c r="B48" s="76" t="s">
        <v>114</v>
      </c>
      <c r="C48" s="331" t="s">
        <v>354</v>
      </c>
      <c r="D48" s="332"/>
      <c r="E48" s="333"/>
      <c r="F48" s="78"/>
      <c r="G48" s="79"/>
      <c r="H48" s="79"/>
      <c r="I48" s="72">
        <v>0.8</v>
      </c>
      <c r="J48" s="72">
        <v>0.2</v>
      </c>
      <c r="K48" s="72">
        <v>1</v>
      </c>
      <c r="L48" s="72">
        <v>0.5</v>
      </c>
      <c r="M48" s="83"/>
      <c r="N48" s="185">
        <f>IF($I48&gt;$K48,(IF(AND($M48=$K48,$M48=($I48-$J48)),125%,IF(AND($M48&lt;=($I48+$J48),$M48&gt;=($I48-$J48)),100%,IF($M48&gt;($I48+$J48),($I48+$J48)/$M48,IF(($M48&lt;($I48-$J48)),100%+ABS($M48-$I48)*25%/ABS($K48-$I48)))))),IF(AND($M48=$K48,$M48=($I48+$J48)),125%,IF(AND($M48&lt;=($I48+$J48),$M48&gt;=($I48-$J48)),100%,IF(AND($M48=$K48,$M48=($I48+$J48)),125%,IF($M48&lt;($I48-$J48),$M48/($I48-$J48),IF($M48&gt;($I48+$J48),100%+($M48-$I48)*25%/($K48-$I48)))))))</f>
        <v>0</v>
      </c>
      <c r="O48" s="172" t="str">
        <f>IF(N48&gt;1,"Superou",IF(N48=1,"Atingiu","Não atingiu"))</f>
        <v>Não atingiu</v>
      </c>
      <c r="P48" s="86">
        <f>N48-100%</f>
        <v>-1</v>
      </c>
    </row>
    <row r="49" spans="2:16" s="88" customFormat="1" ht="45" customHeight="1" thickTop="1" thickBot="1" x14ac:dyDescent="0.3">
      <c r="B49" s="76" t="s">
        <v>70</v>
      </c>
      <c r="C49" s="331" t="s">
        <v>342</v>
      </c>
      <c r="D49" s="332"/>
      <c r="E49" s="333"/>
      <c r="F49" s="78"/>
      <c r="G49" s="79"/>
      <c r="H49" s="79"/>
      <c r="I49" s="72">
        <v>0.8</v>
      </c>
      <c r="J49" s="72">
        <v>0.2</v>
      </c>
      <c r="K49" s="72">
        <v>1</v>
      </c>
      <c r="L49" s="72">
        <v>0.5</v>
      </c>
      <c r="M49" s="83"/>
      <c r="N49" s="185">
        <f>IF($I49&gt;$K49,(IF(AND($M49=$K49,$M49=($I49-$J49)),125%,IF(AND($M49&lt;=($I49+$J49),$M49&gt;=($I49-$J49)),100%,IF($M49&gt;($I49+$J49),($I49+$J49)/$M49,IF(($M49&lt;($I49-$J49)),100%+ABS($M49-$I49)*25%/ABS($K49-$I49)))))),IF(AND($M49=$K49,$M49=($I49+$J49)),125%,IF(AND($M49&lt;=($I49+$J49),$M49&gt;=($I49-$J49)),100%,IF(AND($M49=$K49,$M49=($I49+$J49)),125%,IF($M49&lt;($I49-$J49),$M49/($I49-$J49),IF($M49&gt;($I49+$J49),100%+($M49-$I49)*25%/($K49-$I49)))))))</f>
        <v>0</v>
      </c>
      <c r="O49" s="172" t="str">
        <f>IF(N49&gt;1,"Superou",IF(N49=1,"Atingiu","Não atingiu"))</f>
        <v>Não atingiu</v>
      </c>
      <c r="P49" s="86">
        <f>N49-100%</f>
        <v>-1</v>
      </c>
    </row>
    <row r="50" spans="2:16" s="88" customFormat="1" ht="45" customHeight="1" thickTop="1" thickBot="1" x14ac:dyDescent="0.3">
      <c r="B50" s="380" t="s">
        <v>266</v>
      </c>
      <c r="C50" s="381"/>
      <c r="D50" s="381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131">
        <f>(L48*N48)+(L49*N49)</f>
        <v>0</v>
      </c>
    </row>
    <row r="51" spans="2:16" s="88" customFormat="1" ht="45" customHeight="1" thickTop="1" thickBot="1" x14ac:dyDescent="0.3">
      <c r="B51" s="244" t="s">
        <v>11</v>
      </c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75" t="s">
        <v>280</v>
      </c>
      <c r="P51" s="91">
        <v>0.3</v>
      </c>
    </row>
    <row r="52" spans="2:16" ht="45" customHeight="1" thickTop="1" thickBot="1" x14ac:dyDescent="0.3">
      <c r="B52" s="156" t="s">
        <v>396</v>
      </c>
      <c r="C52" s="371" t="s">
        <v>350</v>
      </c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3"/>
      <c r="O52" s="122" t="s">
        <v>25</v>
      </c>
      <c r="P52" s="123">
        <v>0.4</v>
      </c>
    </row>
    <row r="53" spans="2:16" ht="45" customHeight="1" thickTop="1" thickBot="1" x14ac:dyDescent="0.3">
      <c r="B53" s="400" t="s">
        <v>10</v>
      </c>
      <c r="C53" s="401"/>
      <c r="D53" s="401"/>
      <c r="E53" s="401"/>
      <c r="F53" s="132" t="s">
        <v>281</v>
      </c>
      <c r="G53" s="132" t="s">
        <v>282</v>
      </c>
      <c r="H53" s="143" t="s">
        <v>293</v>
      </c>
      <c r="I53" s="132" t="s">
        <v>323</v>
      </c>
      <c r="J53" s="132" t="s">
        <v>2</v>
      </c>
      <c r="K53" s="132" t="s">
        <v>14</v>
      </c>
      <c r="L53" s="132" t="s">
        <v>9</v>
      </c>
      <c r="M53" s="132" t="s">
        <v>76</v>
      </c>
      <c r="N53" s="132" t="s">
        <v>26</v>
      </c>
      <c r="O53" s="132" t="s">
        <v>15</v>
      </c>
      <c r="P53" s="132" t="s">
        <v>22</v>
      </c>
    </row>
    <row r="54" spans="2:16" ht="45" customHeight="1" thickTop="1" thickBot="1" x14ac:dyDescent="0.3">
      <c r="B54" s="142" t="s">
        <v>71</v>
      </c>
      <c r="C54" s="331" t="s">
        <v>353</v>
      </c>
      <c r="D54" s="332"/>
      <c r="E54" s="333"/>
      <c r="F54" s="78"/>
      <c r="G54" s="79"/>
      <c r="H54" s="79"/>
      <c r="I54" s="83">
        <v>2</v>
      </c>
      <c r="J54" s="83">
        <v>1</v>
      </c>
      <c r="K54" s="83">
        <f>I54*1.25+J54</f>
        <v>3.5</v>
      </c>
      <c r="L54" s="72">
        <v>0.4</v>
      </c>
      <c r="M54" s="83"/>
      <c r="N54" s="84">
        <f>IF($I54&gt;$K54,(IF(AND($M54=$K54,$M54=($I54-$J54)),125%,IF(AND($M54&lt;=($I54+$J54),$M54&gt;=($I54-$J54)),100%,IF($M54&gt;($I54+$J54),($I54+$J54)/$M54,IF(($M54&lt;($I54-$J54)),100%+ABS($M54-$I54)*25%/ABS($K54-$I54)))))),IF(AND($M54=$K54,$M54=($I54+$J54)),125%,IF(AND($M54&lt;=($I54+$J54),$M54&gt;=($I54-$J54)),100%,IF(AND($M54=$K54,$M54=($I54+$J54)),125%,IF($M54&lt;($I54-$J54),$M54/($I54-$J54),IF($M54&gt;($I54+$J54),100%+($M54-$I54)*25%/($K54-$I54)))))))</f>
        <v>0</v>
      </c>
      <c r="O54" s="172" t="str">
        <f>IF(N54&gt;1,"Superou",IF(N54=1,"Atingiu","Não atingiu"))</f>
        <v>Não atingiu</v>
      </c>
      <c r="P54" s="86">
        <f>N54-100%</f>
        <v>-1</v>
      </c>
    </row>
    <row r="55" spans="2:16" ht="45" customHeight="1" thickTop="1" thickBot="1" x14ac:dyDescent="0.3">
      <c r="B55" s="142" t="s">
        <v>72</v>
      </c>
      <c r="C55" s="331" t="s">
        <v>349</v>
      </c>
      <c r="D55" s="332"/>
      <c r="E55" s="333"/>
      <c r="F55" s="78"/>
      <c r="G55" s="79"/>
      <c r="H55" s="79"/>
      <c r="I55" s="83">
        <v>12</v>
      </c>
      <c r="J55" s="83">
        <f>I55*0.3</f>
        <v>3.5999999999999996</v>
      </c>
      <c r="K55" s="83">
        <f>I55*1.25+J55</f>
        <v>18.600000000000001</v>
      </c>
      <c r="L55" s="72">
        <v>0.6</v>
      </c>
      <c r="M55" s="83"/>
      <c r="N55" s="84">
        <f>IF($I55&gt;$K55,(IF(AND($M55=$K55,$M55=($I55-$J55)),125%,IF(AND($M55&lt;=($I55+$J55),$M55&gt;=($I55-$J55)),100%,IF($M55&gt;($I55+$J55),($I55+$J55)/$M55,IF(($M55&lt;($I55-$J55)),100%+ABS($M55-$I55)*25%/ABS($K55-$I55)))))),IF(AND($M55=$K55,$M55=($I55+$J55)),125%,IF(AND($M55&lt;=($I55+$J55),$M55&gt;=($I55-$J55)),100%,IF(AND($M55=$K55,$M55=($I55+$J55)),125%,IF($M55&lt;($I55-$J55),$M55/($I55-$J55),IF($M55&gt;($I55+$J55),100%+($M55-$I55)*25%/($K55-$I55)))))))</f>
        <v>0</v>
      </c>
      <c r="O55" s="172" t="str">
        <f>IF(N55&gt;1,"Superou",IF(N55=1,"Atingiu","Não atingiu"))</f>
        <v>Não atingiu</v>
      </c>
      <c r="P55" s="86">
        <f>N55-100%</f>
        <v>-1</v>
      </c>
    </row>
    <row r="56" spans="2:16" s="88" customFormat="1" ht="45" customHeight="1" thickTop="1" thickBot="1" x14ac:dyDescent="0.3">
      <c r="B56" s="380" t="s">
        <v>267</v>
      </c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131">
        <f>(L54*N54)+(L55*N55)</f>
        <v>0</v>
      </c>
    </row>
    <row r="57" spans="2:16" s="88" customFormat="1" ht="45" customHeight="1" thickTop="1" thickBot="1" x14ac:dyDescent="0.3">
      <c r="B57" s="152" t="s">
        <v>47</v>
      </c>
      <c r="C57" s="371" t="s">
        <v>408</v>
      </c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3"/>
      <c r="O57" s="122" t="s">
        <v>25</v>
      </c>
      <c r="P57" s="123">
        <v>0.2</v>
      </c>
    </row>
    <row r="58" spans="2:16" s="88" customFormat="1" ht="45" customHeight="1" thickTop="1" thickBot="1" x14ac:dyDescent="0.3">
      <c r="B58" s="400" t="s">
        <v>10</v>
      </c>
      <c r="C58" s="401"/>
      <c r="D58" s="401"/>
      <c r="E58" s="401"/>
      <c r="F58" s="132" t="s">
        <v>281</v>
      </c>
      <c r="G58" s="132" t="s">
        <v>282</v>
      </c>
      <c r="H58" s="143" t="s">
        <v>293</v>
      </c>
      <c r="I58" s="132" t="s">
        <v>323</v>
      </c>
      <c r="J58" s="132" t="s">
        <v>2</v>
      </c>
      <c r="K58" s="132" t="s">
        <v>14</v>
      </c>
      <c r="L58" s="132" t="s">
        <v>9</v>
      </c>
      <c r="M58" s="132" t="s">
        <v>76</v>
      </c>
      <c r="N58" s="132" t="s">
        <v>26</v>
      </c>
      <c r="O58" s="132" t="s">
        <v>15</v>
      </c>
      <c r="P58" s="132" t="s">
        <v>22</v>
      </c>
    </row>
    <row r="59" spans="2:16" s="88" customFormat="1" ht="45" customHeight="1" thickTop="1" thickBot="1" x14ac:dyDescent="0.3">
      <c r="B59" s="142" t="s">
        <v>400</v>
      </c>
      <c r="C59" s="331" t="s">
        <v>405</v>
      </c>
      <c r="D59" s="332"/>
      <c r="E59" s="333"/>
      <c r="F59" s="78"/>
      <c r="G59" s="79"/>
      <c r="H59" s="79"/>
      <c r="I59" s="83">
        <v>178</v>
      </c>
      <c r="J59" s="83">
        <v>20</v>
      </c>
      <c r="K59" s="83">
        <f>I59*1.25+J59</f>
        <v>242.5</v>
      </c>
      <c r="L59" s="72">
        <v>0.5</v>
      </c>
      <c r="M59" s="83"/>
      <c r="N59" s="84">
        <f>IF($I59&gt;$K59,(IF(AND($M59=$K59,$M59=($I59-$J59)),125%,IF(AND($M59&lt;=($I59+$J59),$M59&gt;=($I59-$J59)),100%,IF($M59&gt;($I59+$J59),($I59+$J59)/$M59,IF(($M59&lt;($I59-$J59)),100%+ABS($M59-$I59)*25%/ABS($K59-$I59)))))),IF(AND($M59=$K59,$M59=($I59+$J59)),125%,IF(AND($M59&lt;=($I59+$J59),$M59&gt;=($I59-$J59)),100%,IF(AND($M59=$K59,$M59=($I59+$J59)),125%,IF($M59&lt;($I59-$J59),$M59/($I59-$J59),IF($M59&gt;($I59+$J59),100%+($M59-$I59)*25%/($K59-$I59)))))))</f>
        <v>0</v>
      </c>
      <c r="O59" s="172" t="str">
        <f>IF(N59&gt;1,"Superou",IF(N59=1,"Atingiu","Não atingiu"))</f>
        <v>Não atingiu</v>
      </c>
      <c r="P59" s="86">
        <f>N59-100%</f>
        <v>-1</v>
      </c>
    </row>
    <row r="60" spans="2:16" s="88" customFormat="1" ht="45" customHeight="1" thickTop="1" thickBot="1" x14ac:dyDescent="0.3">
      <c r="B60" s="142" t="s">
        <v>401</v>
      </c>
      <c r="C60" s="331" t="s">
        <v>406</v>
      </c>
      <c r="D60" s="332"/>
      <c r="E60" s="333"/>
      <c r="F60" s="78"/>
      <c r="G60" s="79"/>
      <c r="H60" s="79"/>
      <c r="I60" s="83">
        <v>30</v>
      </c>
      <c r="J60" s="83">
        <v>10</v>
      </c>
      <c r="K60" s="83">
        <f>I60*1.25+J60</f>
        <v>47.5</v>
      </c>
      <c r="L60" s="72">
        <v>0.5</v>
      </c>
      <c r="M60" s="83"/>
      <c r="N60" s="84">
        <f>IF($I60&gt;$K60,(IF(AND($M60=$K60,$M60=($I60-$J60)),125%,IF(AND($M60&lt;=($I60+$J60),$M60&gt;=($I60-$J60)),100%,IF($M60&gt;($I60+$J60),($I60+$J60)/$M60,IF(($M60&lt;($I60-$J60)),100%+ABS($M60-$I60)*25%/ABS($K60-$I60)))))),IF(AND($M60=$K60,$M60=($I60+$J60)),125%,IF(AND($M60&lt;=($I60+$J60),$M60&gt;=($I60-$J60)),100%,IF(AND($M60=$K60,$M60=($I60+$J60)),125%,IF($M60&lt;($I60-$J60),$M60/($I60-$J60),IF($M60&gt;($I60+$J60),100%+($M60-$I60)*25%/($K60-$I60)))))))</f>
        <v>0</v>
      </c>
      <c r="O60" s="172" t="str">
        <f>IF(N60&gt;1,"Superou",IF(N60=1,"Atingiu","Não atingiu"))</f>
        <v>Não atingiu</v>
      </c>
      <c r="P60" s="86">
        <f>N60-100%</f>
        <v>-1</v>
      </c>
    </row>
    <row r="61" spans="2:16" ht="45" customHeight="1" thickTop="1" thickBot="1" x14ac:dyDescent="0.3">
      <c r="B61" s="380" t="s">
        <v>268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131">
        <f>(L59*N59)+(L60*N60)</f>
        <v>0</v>
      </c>
    </row>
    <row r="62" spans="2:16" ht="45" customHeight="1" thickTop="1" thickBot="1" x14ac:dyDescent="0.3">
      <c r="B62" s="152" t="s">
        <v>47</v>
      </c>
      <c r="C62" s="371" t="s">
        <v>409</v>
      </c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3"/>
      <c r="O62" s="122" t="s">
        <v>25</v>
      </c>
      <c r="P62" s="123">
        <v>0.4</v>
      </c>
    </row>
    <row r="63" spans="2:16" ht="45" customHeight="1" thickTop="1" thickBot="1" x14ac:dyDescent="0.3">
      <c r="B63" s="400" t="s">
        <v>10</v>
      </c>
      <c r="C63" s="401"/>
      <c r="D63" s="401"/>
      <c r="E63" s="401"/>
      <c r="F63" s="132" t="s">
        <v>281</v>
      </c>
      <c r="G63" s="132" t="s">
        <v>282</v>
      </c>
      <c r="H63" s="143" t="s">
        <v>293</v>
      </c>
      <c r="I63" s="132" t="s">
        <v>323</v>
      </c>
      <c r="J63" s="132" t="s">
        <v>2</v>
      </c>
      <c r="K63" s="132" t="s">
        <v>14</v>
      </c>
      <c r="L63" s="132" t="s">
        <v>9</v>
      </c>
      <c r="M63" s="132" t="s">
        <v>76</v>
      </c>
      <c r="N63" s="132" t="s">
        <v>26</v>
      </c>
      <c r="O63" s="132" t="s">
        <v>15</v>
      </c>
      <c r="P63" s="132" t="s">
        <v>22</v>
      </c>
    </row>
    <row r="64" spans="2:16" s="88" customFormat="1" ht="45" customHeight="1" thickTop="1" thickBot="1" x14ac:dyDescent="0.3">
      <c r="B64" s="142" t="s">
        <v>403</v>
      </c>
      <c r="C64" s="331" t="s">
        <v>351</v>
      </c>
      <c r="D64" s="332"/>
      <c r="E64" s="333"/>
      <c r="F64" s="78"/>
      <c r="G64" s="79"/>
      <c r="H64" s="79"/>
      <c r="I64" s="83">
        <v>6</v>
      </c>
      <c r="J64" s="83">
        <f>I64*0.2</f>
        <v>1.2000000000000002</v>
      </c>
      <c r="K64" s="83">
        <f>I64*1.25+J64</f>
        <v>8.6999999999999993</v>
      </c>
      <c r="L64" s="72">
        <v>0.6</v>
      </c>
      <c r="M64" s="83"/>
      <c r="N64" s="84">
        <f>IF($I64&gt;$K64,(IF(AND($M64=$K64,$M64=($I64-$J64)),125%,IF(AND($M64&lt;=($I64+$J64),$M64&gt;=($I64-$J64)),100%,IF($M64&gt;($I64+$J64),($I64+$J64)/$M64,IF(($M64&lt;($I64-$J64)),100%+ABS($M64-$I64)*25%/ABS($K64-$I64)))))),IF(AND($M64=$K64,$M64=($I64+$J64)),125%,IF(AND($M64&lt;=($I64+$J64),$M64&gt;=($I64-$J64)),100%,IF(AND($M64=$K64,$M64=($I64+$J64)),125%,IF($M64&lt;($I64-$J64),$M64/($I64-$J64),IF($M64&gt;($I64+$J64),100%+($M64-$I64)*25%/($K64-$I64)))))))</f>
        <v>0</v>
      </c>
      <c r="O64" s="172" t="str">
        <f>IF(N64&gt;1,"Superou",IF(N64=1,"Atingiu","Não atingiu"))</f>
        <v>Não atingiu</v>
      </c>
      <c r="P64" s="86">
        <f>N64-100%</f>
        <v>-1</v>
      </c>
    </row>
    <row r="65" spans="2:16339" s="88" customFormat="1" ht="45" customHeight="1" thickTop="1" thickBot="1" x14ac:dyDescent="0.3">
      <c r="B65" s="142" t="s">
        <v>404</v>
      </c>
      <c r="C65" s="331" t="s">
        <v>343</v>
      </c>
      <c r="D65" s="332"/>
      <c r="E65" s="333"/>
      <c r="F65" s="78"/>
      <c r="G65" s="79"/>
      <c r="H65" s="79"/>
      <c r="I65" s="80">
        <v>3.5</v>
      </c>
      <c r="J65" s="80">
        <v>0.5</v>
      </c>
      <c r="K65" s="80">
        <v>5</v>
      </c>
      <c r="L65" s="72">
        <v>0.4</v>
      </c>
      <c r="M65" s="83"/>
      <c r="N65" s="84">
        <f>IF($I65&gt;$K65,(IF(AND($M65=$K65,$M65=($I65-$J65)),125%,IF(AND($M65&lt;=($I65+$J65),$M65&gt;=($I65-$J65)),100%,IF($M65&gt;($I65+$J65),($I65+$J65)/$M65,IF(($M65&lt;($I65-$J65)),100%+ABS($M65-$I65)*25%/ABS($K65-$I65)))))),IF(AND($M65=$K65,$M65=($I65+$J65)),125%,IF(AND($M65&lt;=($I65+$J65),$M65&gt;=($I65-$J65)),100%,IF(AND($M65=$K65,$M65=($I65+$J65)),125%,IF($M65&lt;($I65-$J65),$M65/($I65-$J65),IF($M65&gt;($I65+$J65),100%+($M65-$I65)*25%/($K65-$I65)))))))</f>
        <v>0</v>
      </c>
      <c r="O65" s="172" t="str">
        <f>IF(N65&gt;1,"Superou",IF(N65=1,"Atingiu","Não atingiu"))</f>
        <v>Não atingiu</v>
      </c>
      <c r="P65" s="86">
        <f>N65-100%</f>
        <v>-1</v>
      </c>
    </row>
    <row r="66" spans="2:16339" s="88" customFormat="1" ht="45" customHeight="1" thickTop="1" thickBot="1" x14ac:dyDescent="0.3">
      <c r="B66" s="380" t="s">
        <v>410</v>
      </c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131">
        <f>(L64*N64)+(L65*N65)</f>
        <v>0</v>
      </c>
    </row>
    <row r="67" spans="2:16339" s="88" customFormat="1" ht="45" customHeight="1" thickTop="1" thickBot="1" x14ac:dyDescent="0.3">
      <c r="B67" s="278" t="s">
        <v>294</v>
      </c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80"/>
    </row>
    <row r="68" spans="2:16339" s="88" customFormat="1" ht="45" customHeight="1" thickTop="1" thickBot="1" x14ac:dyDescent="0.3">
      <c r="B68" s="301" t="s">
        <v>291</v>
      </c>
      <c r="C68" s="302"/>
      <c r="D68" s="302"/>
      <c r="E68" s="302"/>
      <c r="F68" s="302"/>
      <c r="G68" s="303"/>
      <c r="H68" s="276" t="s">
        <v>121</v>
      </c>
      <c r="I68" s="277"/>
      <c r="J68" s="281" t="s">
        <v>142</v>
      </c>
      <c r="K68" s="282"/>
      <c r="L68" s="283"/>
      <c r="M68" s="281" t="s">
        <v>320</v>
      </c>
      <c r="N68" s="283"/>
      <c r="O68" s="281" t="s">
        <v>321</v>
      </c>
      <c r="P68" s="283"/>
    </row>
    <row r="69" spans="2:16339" s="88" customFormat="1" ht="45" customHeight="1" thickTop="1" thickBot="1" x14ac:dyDescent="0.3">
      <c r="B69" s="304"/>
      <c r="C69" s="305"/>
      <c r="D69" s="305"/>
      <c r="E69" s="305"/>
      <c r="F69" s="305"/>
      <c r="G69" s="306"/>
      <c r="H69" s="276" t="s">
        <v>111</v>
      </c>
      <c r="I69" s="277"/>
      <c r="J69" s="404">
        <f>F74+F79+F82</f>
        <v>0</v>
      </c>
      <c r="K69" s="405"/>
      <c r="L69" s="405"/>
      <c r="M69" s="405"/>
      <c r="N69" s="405"/>
      <c r="O69" s="405"/>
      <c r="P69" s="406"/>
    </row>
    <row r="70" spans="2:16339" s="88" customFormat="1" ht="45" customHeight="1" thickTop="1" thickBot="1" x14ac:dyDescent="0.3">
      <c r="B70" s="307"/>
      <c r="C70" s="308"/>
      <c r="D70" s="308"/>
      <c r="E70" s="308"/>
      <c r="F70" s="308"/>
      <c r="G70" s="309"/>
      <c r="H70" s="276" t="s">
        <v>112</v>
      </c>
      <c r="I70" s="277"/>
      <c r="J70" s="407" t="s">
        <v>322</v>
      </c>
      <c r="K70" s="408"/>
      <c r="L70" s="408"/>
      <c r="M70" s="408"/>
      <c r="N70" s="408"/>
      <c r="O70" s="408"/>
      <c r="P70" s="409"/>
    </row>
    <row r="71" spans="2:16339" s="88" customFormat="1" ht="2.5" customHeight="1" thickTop="1" thickBot="1" x14ac:dyDescent="0.3">
      <c r="B71" s="150"/>
      <c r="C71" s="145"/>
      <c r="D71" s="145"/>
      <c r="E71" s="145"/>
      <c r="F71" s="145"/>
      <c r="G71" s="146"/>
      <c r="H71" s="147"/>
      <c r="I71" s="147"/>
      <c r="J71" s="148"/>
      <c r="K71" s="146"/>
      <c r="L71" s="147"/>
      <c r="M71" s="147"/>
      <c r="N71" s="147"/>
      <c r="O71" s="148"/>
      <c r="P71" s="149"/>
    </row>
    <row r="72" spans="2:16339" s="88" customFormat="1" ht="45" customHeight="1" thickTop="1" thickBot="1" x14ac:dyDescent="0.3">
      <c r="B72" s="220" t="s">
        <v>290</v>
      </c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2"/>
    </row>
    <row r="73" spans="2:16339" ht="45" customHeight="1" thickTop="1" thickBot="1" x14ac:dyDescent="0.3">
      <c r="B73" s="211" t="s">
        <v>289</v>
      </c>
      <c r="C73" s="212"/>
      <c r="D73" s="212"/>
      <c r="E73" s="213"/>
      <c r="F73" s="403" t="s">
        <v>52</v>
      </c>
      <c r="G73" s="403"/>
      <c r="H73" s="211" t="s">
        <v>53</v>
      </c>
      <c r="I73" s="213"/>
      <c r="J73" s="151" t="s">
        <v>57</v>
      </c>
      <c r="K73" s="155" t="s">
        <v>292</v>
      </c>
      <c r="L73" s="155" t="s">
        <v>297</v>
      </c>
      <c r="M73" s="155" t="s">
        <v>15</v>
      </c>
      <c r="N73" s="413" t="s">
        <v>295</v>
      </c>
      <c r="O73" s="414"/>
      <c r="P73" s="415"/>
    </row>
    <row r="74" spans="2:16339" ht="39" customHeight="1" thickTop="1" thickBot="1" x14ac:dyDescent="0.3">
      <c r="B74" s="353" t="str">
        <f>B17</f>
        <v>EFICÁCIA</v>
      </c>
      <c r="C74" s="354"/>
      <c r="D74" s="354"/>
      <c r="E74" s="382"/>
      <c r="F74" s="355">
        <f>F75*(L75+L76+L77+L78)</f>
        <v>0</v>
      </c>
      <c r="G74" s="356"/>
      <c r="H74" s="356"/>
      <c r="I74" s="356"/>
      <c r="J74" s="356"/>
      <c r="K74" s="356"/>
      <c r="L74" s="356"/>
      <c r="M74" s="356"/>
      <c r="N74" s="356"/>
      <c r="O74" s="356"/>
      <c r="P74" s="357"/>
    </row>
    <row r="75" spans="2:16339" s="102" customFormat="1" ht="45" customHeight="1" thickTop="1" thickBot="1" x14ac:dyDescent="0.3">
      <c r="B75" s="324" t="s">
        <v>345</v>
      </c>
      <c r="C75" s="325"/>
      <c r="D75" s="325"/>
      <c r="E75" s="326"/>
      <c r="F75" s="272">
        <f>P17</f>
        <v>0.4</v>
      </c>
      <c r="G75" s="272"/>
      <c r="H75" s="260">
        <f>P18</f>
        <v>0.4</v>
      </c>
      <c r="I75" s="261"/>
      <c r="J75" s="134">
        <f>$F$75*H75</f>
        <v>0.16000000000000003</v>
      </c>
      <c r="K75" s="133">
        <f>P23</f>
        <v>0</v>
      </c>
      <c r="L75" s="133">
        <f>H75*K75</f>
        <v>0</v>
      </c>
      <c r="M75" s="174" t="str">
        <f>IF(K75&gt;1,"Superou",IF(K75=1,"Atingiu","Não atingiu"))</f>
        <v>Não atingiu</v>
      </c>
      <c r="N75" s="360" t="s">
        <v>296</v>
      </c>
      <c r="O75" s="361"/>
      <c r="P75" s="362"/>
      <c r="Q75" s="101"/>
    </row>
    <row r="76" spans="2:16339" s="102" customFormat="1" ht="45" customHeight="1" thickTop="1" thickBot="1" x14ac:dyDescent="0.3">
      <c r="B76" s="324" t="s">
        <v>340</v>
      </c>
      <c r="C76" s="325"/>
      <c r="D76" s="325"/>
      <c r="E76" s="326"/>
      <c r="F76" s="272"/>
      <c r="G76" s="272"/>
      <c r="H76" s="260">
        <f>P24</f>
        <v>0.1</v>
      </c>
      <c r="I76" s="261"/>
      <c r="J76" s="134">
        <f>$F$75*H76</f>
        <v>4.0000000000000008E-2</v>
      </c>
      <c r="K76" s="133">
        <f>P28</f>
        <v>0</v>
      </c>
      <c r="L76" s="133">
        <f>H76*K76</f>
        <v>0</v>
      </c>
      <c r="M76" s="174" t="str">
        <f>IF(K76&gt;1,"Superou",IF(K76=1,"Atingiu","Não atingiu"))</f>
        <v>Não atingiu</v>
      </c>
      <c r="N76" s="360"/>
      <c r="O76" s="361"/>
      <c r="P76" s="362"/>
      <c r="Q76" s="101"/>
    </row>
    <row r="77" spans="2:16339" s="102" customFormat="1" ht="45" customHeight="1" thickTop="1" thickBot="1" x14ac:dyDescent="0.3">
      <c r="B77" s="350" t="s">
        <v>402</v>
      </c>
      <c r="C77" s="351"/>
      <c r="D77" s="351"/>
      <c r="E77" s="352"/>
      <c r="F77" s="272"/>
      <c r="G77" s="272"/>
      <c r="H77" s="260">
        <f>P29</f>
        <v>0.1</v>
      </c>
      <c r="I77" s="261"/>
      <c r="J77" s="134">
        <f>$F$75*H77</f>
        <v>4.0000000000000008E-2</v>
      </c>
      <c r="K77" s="133">
        <f>P34</f>
        <v>0</v>
      </c>
      <c r="L77" s="133">
        <f>H77*K77</f>
        <v>0</v>
      </c>
      <c r="M77" s="174" t="str">
        <f>IF(K77&gt;1,"Superou",IF(K77=1,"Atingiu","Não atingiu"))</f>
        <v>Não atingiu</v>
      </c>
      <c r="N77" s="180"/>
      <c r="O77" s="181"/>
      <c r="P77" s="182"/>
      <c r="Q77" s="101"/>
    </row>
    <row r="78" spans="2:16339" s="102" customFormat="1" ht="45" customHeight="1" thickTop="1" thickBot="1" x14ac:dyDescent="0.3">
      <c r="B78" s="324" t="s">
        <v>407</v>
      </c>
      <c r="C78" s="325"/>
      <c r="D78" s="325"/>
      <c r="E78" s="326"/>
      <c r="F78" s="272"/>
      <c r="G78" s="272"/>
      <c r="H78" s="260">
        <f>P35</f>
        <v>0.4</v>
      </c>
      <c r="I78" s="261"/>
      <c r="J78" s="134">
        <f>$F$75*H78</f>
        <v>0.16000000000000003</v>
      </c>
      <c r="K78" s="133">
        <f>P39</f>
        <v>0</v>
      </c>
      <c r="L78" s="133">
        <f t="shared" ref="L78:L85" si="7">H78*K78</f>
        <v>0</v>
      </c>
      <c r="M78" s="174" t="str">
        <f>IF(K78&gt;1,"Superou",IF(K78=1,"Atingiu","Não atingiu"))</f>
        <v>Não atingiu</v>
      </c>
      <c r="N78" s="360" t="s">
        <v>296</v>
      </c>
      <c r="O78" s="361"/>
      <c r="P78" s="362"/>
      <c r="Q78" s="101"/>
    </row>
    <row r="79" spans="2:16339" s="102" customFormat="1" ht="34.5" customHeight="1" thickTop="1" thickBot="1" x14ac:dyDescent="0.3">
      <c r="B79" s="353" t="str">
        <f>B40</f>
        <v>EFICIÊNCIA</v>
      </c>
      <c r="C79" s="354"/>
      <c r="D79" s="354"/>
      <c r="E79" s="354"/>
      <c r="F79" s="355">
        <f>F80*(L80+L81)</f>
        <v>0</v>
      </c>
      <c r="G79" s="356"/>
      <c r="H79" s="356"/>
      <c r="I79" s="356"/>
      <c r="J79" s="356"/>
      <c r="K79" s="356"/>
      <c r="L79" s="356"/>
      <c r="M79" s="356"/>
      <c r="N79" s="356"/>
      <c r="O79" s="356"/>
      <c r="P79" s="357"/>
      <c r="Q79" s="255"/>
      <c r="R79" s="253"/>
      <c r="S79" s="253"/>
      <c r="T79" s="253"/>
      <c r="U79" s="253"/>
      <c r="V79" s="253"/>
      <c r="W79" s="254"/>
      <c r="X79" s="253"/>
      <c r="Y79" s="253"/>
      <c r="Z79" s="253"/>
      <c r="AA79" s="254"/>
      <c r="AB79" s="253"/>
      <c r="AC79" s="253"/>
      <c r="AD79" s="253"/>
      <c r="AE79" s="253"/>
      <c r="AF79" s="253"/>
      <c r="AG79" s="254"/>
      <c r="AH79" s="253"/>
      <c r="AI79" s="253"/>
      <c r="AJ79" s="253"/>
      <c r="AK79" s="253"/>
      <c r="AL79" s="253"/>
      <c r="AM79" s="254"/>
      <c r="AN79" s="253"/>
      <c r="AO79" s="253"/>
      <c r="AP79" s="253"/>
      <c r="AQ79" s="253"/>
      <c r="AR79" s="253"/>
      <c r="AS79" s="254"/>
      <c r="AT79" s="253"/>
      <c r="AU79" s="253"/>
      <c r="AV79" s="253"/>
      <c r="AW79" s="253"/>
      <c r="AX79" s="253"/>
      <c r="AY79" s="254"/>
      <c r="AZ79" s="253"/>
      <c r="BA79" s="253"/>
      <c r="BB79" s="253"/>
      <c r="BC79" s="253"/>
      <c r="BD79" s="253"/>
      <c r="BE79" s="254"/>
      <c r="BF79" s="253"/>
      <c r="BG79" s="253"/>
      <c r="BH79" s="253"/>
      <c r="BI79" s="253"/>
      <c r="BJ79" s="253"/>
      <c r="BK79" s="254"/>
      <c r="BL79" s="253"/>
      <c r="BM79" s="253"/>
      <c r="BN79" s="253"/>
      <c r="BO79" s="253"/>
      <c r="BP79" s="253"/>
      <c r="BQ79" s="254"/>
      <c r="BR79" s="253"/>
      <c r="BS79" s="253"/>
      <c r="BT79" s="253"/>
      <c r="BU79" s="253"/>
      <c r="BV79" s="253"/>
      <c r="BW79" s="254"/>
      <c r="BX79" s="253"/>
      <c r="BY79" s="253"/>
      <c r="BZ79" s="253"/>
      <c r="CA79" s="253"/>
      <c r="CB79" s="253"/>
      <c r="CC79" s="254"/>
      <c r="CD79" s="253"/>
      <c r="CE79" s="253"/>
      <c r="CF79" s="253"/>
      <c r="CG79" s="253"/>
      <c r="CH79" s="253"/>
      <c r="CI79" s="254"/>
      <c r="CJ79" s="253"/>
      <c r="CK79" s="253"/>
      <c r="CL79" s="253"/>
      <c r="CM79" s="253"/>
      <c r="CN79" s="253"/>
      <c r="CO79" s="254"/>
      <c r="CP79" s="253"/>
      <c r="CQ79" s="253"/>
      <c r="CR79" s="253"/>
      <c r="CS79" s="253"/>
      <c r="CT79" s="253"/>
      <c r="CU79" s="254"/>
      <c r="CV79" s="253"/>
      <c r="CW79" s="253"/>
      <c r="CX79" s="253"/>
      <c r="CY79" s="253"/>
      <c r="CZ79" s="253"/>
      <c r="DA79" s="254"/>
      <c r="DB79" s="253"/>
      <c r="DC79" s="253"/>
      <c r="DD79" s="253"/>
      <c r="DE79" s="253"/>
      <c r="DF79" s="253"/>
      <c r="DG79" s="254"/>
      <c r="DH79" s="253"/>
      <c r="DI79" s="253"/>
      <c r="DJ79" s="253"/>
      <c r="DK79" s="253"/>
      <c r="DL79" s="253"/>
      <c r="DM79" s="254"/>
      <c r="DN79" s="253"/>
      <c r="DO79" s="253"/>
      <c r="DP79" s="253"/>
      <c r="DQ79" s="253"/>
      <c r="DR79" s="253"/>
      <c r="DS79" s="254"/>
      <c r="DT79" s="253"/>
      <c r="DU79" s="253"/>
      <c r="DV79" s="253"/>
      <c r="DW79" s="253"/>
      <c r="DX79" s="253"/>
      <c r="DY79" s="254"/>
      <c r="DZ79" s="253"/>
      <c r="EA79" s="253"/>
      <c r="EB79" s="253"/>
      <c r="EC79" s="253"/>
      <c r="ED79" s="253"/>
      <c r="EE79" s="254"/>
      <c r="EF79" s="253"/>
      <c r="EG79" s="253"/>
      <c r="EH79" s="253"/>
      <c r="EI79" s="253"/>
      <c r="EJ79" s="253"/>
      <c r="EK79" s="254"/>
      <c r="EL79" s="253"/>
      <c r="EM79" s="253"/>
      <c r="EN79" s="253"/>
      <c r="EO79" s="253"/>
      <c r="EP79" s="253"/>
      <c r="EQ79" s="254"/>
      <c r="ER79" s="253"/>
      <c r="ES79" s="253"/>
      <c r="ET79" s="253"/>
      <c r="EU79" s="253"/>
      <c r="EV79" s="253"/>
      <c r="EW79" s="254"/>
      <c r="EX79" s="253"/>
      <c r="EY79" s="253"/>
      <c r="EZ79" s="253"/>
      <c r="FA79" s="253"/>
      <c r="FB79" s="253"/>
      <c r="FC79" s="254"/>
      <c r="FD79" s="253"/>
      <c r="FE79" s="253"/>
      <c r="FF79" s="253"/>
      <c r="FG79" s="253"/>
      <c r="FH79" s="253"/>
      <c r="FI79" s="254"/>
      <c r="FJ79" s="253"/>
      <c r="FK79" s="253"/>
      <c r="FL79" s="253"/>
      <c r="FM79" s="253"/>
      <c r="FN79" s="253"/>
      <c r="FO79" s="254"/>
      <c r="FP79" s="253"/>
      <c r="FQ79" s="253"/>
      <c r="FR79" s="253"/>
      <c r="FS79" s="253"/>
      <c r="FT79" s="253"/>
      <c r="FU79" s="254"/>
      <c r="FV79" s="253"/>
      <c r="FW79" s="253"/>
      <c r="FX79" s="253"/>
      <c r="FY79" s="253"/>
      <c r="FZ79" s="253"/>
      <c r="GA79" s="254"/>
      <c r="GB79" s="253"/>
      <c r="GC79" s="253"/>
      <c r="GD79" s="253"/>
      <c r="GE79" s="253"/>
      <c r="GF79" s="253"/>
      <c r="GG79" s="254"/>
      <c r="GH79" s="253"/>
      <c r="GI79" s="253"/>
      <c r="GJ79" s="253"/>
      <c r="GK79" s="253"/>
      <c r="GL79" s="253"/>
      <c r="GM79" s="254"/>
      <c r="GN79" s="253"/>
      <c r="GO79" s="253"/>
      <c r="GP79" s="253"/>
      <c r="GQ79" s="253"/>
      <c r="GR79" s="253"/>
      <c r="GS79" s="254"/>
      <c r="GT79" s="253"/>
      <c r="GU79" s="253"/>
      <c r="GV79" s="253"/>
      <c r="GW79" s="253"/>
      <c r="GX79" s="253"/>
      <c r="GY79" s="254"/>
      <c r="GZ79" s="253"/>
      <c r="HA79" s="253"/>
      <c r="HB79" s="253"/>
      <c r="HC79" s="253"/>
      <c r="HD79" s="253"/>
      <c r="HE79" s="254"/>
      <c r="HF79" s="253"/>
      <c r="HG79" s="253"/>
      <c r="HH79" s="253"/>
      <c r="HI79" s="253"/>
      <c r="HJ79" s="253"/>
      <c r="HK79" s="254"/>
      <c r="HL79" s="253"/>
      <c r="HM79" s="253"/>
      <c r="HN79" s="253"/>
      <c r="HO79" s="253"/>
      <c r="HP79" s="253"/>
      <c r="HQ79" s="254"/>
      <c r="HR79" s="253"/>
      <c r="HS79" s="253"/>
      <c r="HT79" s="253"/>
      <c r="HU79" s="253"/>
      <c r="HV79" s="253"/>
      <c r="HW79" s="254"/>
      <c r="HX79" s="253"/>
      <c r="HY79" s="253"/>
      <c r="HZ79" s="253"/>
      <c r="IA79" s="253"/>
      <c r="IB79" s="253"/>
      <c r="IC79" s="254"/>
      <c r="ID79" s="253"/>
      <c r="IE79" s="253"/>
      <c r="IF79" s="253"/>
      <c r="IG79" s="253"/>
      <c r="IH79" s="253"/>
      <c r="II79" s="254"/>
      <c r="IJ79" s="253"/>
      <c r="IK79" s="253"/>
      <c r="IL79" s="253"/>
      <c r="IM79" s="253"/>
      <c r="IN79" s="253"/>
      <c r="IO79" s="254"/>
      <c r="IP79" s="253"/>
      <c r="IQ79" s="253"/>
      <c r="IR79" s="253"/>
      <c r="IS79" s="253"/>
      <c r="IT79" s="253"/>
      <c r="IU79" s="254"/>
      <c r="IV79" s="253"/>
      <c r="IW79" s="253"/>
      <c r="IX79" s="253"/>
      <c r="IY79" s="253"/>
      <c r="IZ79" s="253"/>
      <c r="JA79" s="254"/>
      <c r="JB79" s="253"/>
      <c r="JC79" s="253"/>
      <c r="JD79" s="253"/>
      <c r="JE79" s="253"/>
      <c r="JF79" s="253"/>
      <c r="JG79" s="254"/>
      <c r="JH79" s="253"/>
      <c r="JI79" s="253"/>
      <c r="JJ79" s="253"/>
      <c r="JK79" s="253"/>
      <c r="JL79" s="253"/>
      <c r="JM79" s="254"/>
      <c r="JN79" s="253"/>
      <c r="JO79" s="253"/>
      <c r="JP79" s="253"/>
      <c r="JQ79" s="253"/>
      <c r="JR79" s="253"/>
      <c r="JS79" s="254"/>
      <c r="JT79" s="253"/>
      <c r="JU79" s="253"/>
      <c r="JV79" s="253"/>
      <c r="JW79" s="253"/>
      <c r="JX79" s="253"/>
      <c r="JY79" s="254"/>
      <c r="JZ79" s="253"/>
      <c r="KA79" s="253"/>
      <c r="KB79" s="253"/>
      <c r="KC79" s="253"/>
      <c r="KD79" s="253"/>
      <c r="KE79" s="254"/>
      <c r="KF79" s="253"/>
      <c r="KG79" s="253"/>
      <c r="KH79" s="253"/>
      <c r="KI79" s="253"/>
      <c r="KJ79" s="253"/>
      <c r="KK79" s="254"/>
      <c r="KL79" s="253"/>
      <c r="KM79" s="253"/>
      <c r="KN79" s="253"/>
      <c r="KO79" s="253"/>
      <c r="KP79" s="253"/>
      <c r="KQ79" s="254"/>
      <c r="KR79" s="253"/>
      <c r="KS79" s="253"/>
      <c r="KT79" s="253"/>
      <c r="KU79" s="253"/>
      <c r="KV79" s="253"/>
      <c r="KW79" s="254"/>
      <c r="KX79" s="253"/>
      <c r="KY79" s="253"/>
      <c r="KZ79" s="253"/>
      <c r="LA79" s="253"/>
      <c r="LB79" s="253"/>
      <c r="LC79" s="254"/>
      <c r="LD79" s="253"/>
      <c r="LE79" s="253"/>
      <c r="LF79" s="253"/>
      <c r="LG79" s="253"/>
      <c r="LH79" s="253"/>
      <c r="LI79" s="254"/>
      <c r="LJ79" s="253"/>
      <c r="LK79" s="253"/>
      <c r="LL79" s="253"/>
      <c r="LM79" s="253"/>
      <c r="LN79" s="253"/>
      <c r="LO79" s="254"/>
      <c r="LP79" s="253"/>
      <c r="LQ79" s="253"/>
      <c r="LR79" s="253"/>
      <c r="LS79" s="253"/>
      <c r="LT79" s="253"/>
      <c r="LU79" s="254"/>
      <c r="LV79" s="253"/>
      <c r="LW79" s="253"/>
      <c r="LX79" s="253"/>
      <c r="LY79" s="253"/>
      <c r="LZ79" s="253"/>
      <c r="MA79" s="254"/>
      <c r="MB79" s="253"/>
      <c r="MC79" s="253"/>
      <c r="MD79" s="253"/>
      <c r="ME79" s="253"/>
      <c r="MF79" s="253"/>
      <c r="MG79" s="254"/>
      <c r="MH79" s="253"/>
      <c r="MI79" s="253"/>
      <c r="MJ79" s="253"/>
      <c r="MK79" s="253"/>
      <c r="ML79" s="253"/>
      <c r="MM79" s="254"/>
      <c r="MN79" s="253"/>
      <c r="MO79" s="253"/>
      <c r="MP79" s="253"/>
      <c r="MQ79" s="253"/>
      <c r="MR79" s="253"/>
      <c r="MS79" s="254"/>
      <c r="MT79" s="253"/>
      <c r="MU79" s="253"/>
      <c r="MV79" s="253"/>
      <c r="MW79" s="253"/>
      <c r="MX79" s="253"/>
      <c r="MY79" s="254"/>
      <c r="MZ79" s="253"/>
      <c r="NA79" s="253"/>
      <c r="NB79" s="253"/>
      <c r="NC79" s="253"/>
      <c r="ND79" s="253"/>
      <c r="NE79" s="254"/>
      <c r="NF79" s="253"/>
      <c r="NG79" s="253"/>
      <c r="NH79" s="253"/>
      <c r="NI79" s="253"/>
      <c r="NJ79" s="253"/>
      <c r="NK79" s="254"/>
      <c r="NL79" s="253"/>
      <c r="NM79" s="253"/>
      <c r="NN79" s="253"/>
      <c r="NO79" s="253"/>
      <c r="NP79" s="253"/>
      <c r="NQ79" s="254"/>
      <c r="NR79" s="253"/>
      <c r="NS79" s="253"/>
      <c r="NT79" s="253"/>
      <c r="NU79" s="253"/>
      <c r="NV79" s="253"/>
      <c r="NW79" s="254"/>
      <c r="NX79" s="253"/>
      <c r="NY79" s="253"/>
      <c r="NZ79" s="253"/>
      <c r="OA79" s="253"/>
      <c r="OB79" s="253"/>
      <c r="OC79" s="254"/>
      <c r="OD79" s="253"/>
      <c r="OE79" s="253"/>
      <c r="OF79" s="253"/>
      <c r="OG79" s="253"/>
      <c r="OH79" s="253"/>
      <c r="OI79" s="254"/>
      <c r="OJ79" s="253"/>
      <c r="OK79" s="253"/>
      <c r="OL79" s="253"/>
      <c r="OM79" s="253"/>
      <c r="ON79" s="253"/>
      <c r="OO79" s="254"/>
      <c r="OP79" s="253"/>
      <c r="OQ79" s="253"/>
      <c r="OR79" s="253"/>
      <c r="OS79" s="253"/>
      <c r="OT79" s="253"/>
      <c r="OU79" s="254"/>
      <c r="OV79" s="253"/>
      <c r="OW79" s="253"/>
      <c r="OX79" s="253"/>
      <c r="OY79" s="253"/>
      <c r="OZ79" s="253"/>
      <c r="PA79" s="254"/>
      <c r="PB79" s="253"/>
      <c r="PC79" s="253"/>
      <c r="PD79" s="253"/>
      <c r="PE79" s="253"/>
      <c r="PF79" s="253"/>
      <c r="PG79" s="254"/>
      <c r="PH79" s="253"/>
      <c r="PI79" s="253"/>
      <c r="PJ79" s="253"/>
      <c r="PK79" s="253"/>
      <c r="PL79" s="253"/>
      <c r="PM79" s="254"/>
      <c r="PN79" s="253"/>
      <c r="PO79" s="253"/>
      <c r="PP79" s="253"/>
      <c r="PQ79" s="253"/>
      <c r="PR79" s="253"/>
      <c r="PS79" s="254"/>
      <c r="PT79" s="253"/>
      <c r="PU79" s="253"/>
      <c r="PV79" s="253"/>
      <c r="PW79" s="253"/>
      <c r="PX79" s="253"/>
      <c r="PY79" s="254"/>
      <c r="PZ79" s="253"/>
      <c r="QA79" s="253"/>
      <c r="QB79" s="253"/>
      <c r="QC79" s="253"/>
      <c r="QD79" s="253"/>
      <c r="QE79" s="254"/>
      <c r="QF79" s="253"/>
      <c r="QG79" s="253"/>
      <c r="QH79" s="253"/>
      <c r="QI79" s="253"/>
      <c r="QJ79" s="253"/>
      <c r="QK79" s="254"/>
      <c r="QL79" s="253"/>
      <c r="QM79" s="253"/>
      <c r="QN79" s="253"/>
      <c r="QO79" s="253"/>
      <c r="QP79" s="253"/>
      <c r="QQ79" s="254"/>
      <c r="QR79" s="253"/>
      <c r="QS79" s="253"/>
      <c r="QT79" s="253"/>
      <c r="QU79" s="253"/>
      <c r="QV79" s="253"/>
      <c r="QW79" s="254"/>
      <c r="QX79" s="253"/>
      <c r="QY79" s="253"/>
      <c r="QZ79" s="253"/>
      <c r="RA79" s="253"/>
      <c r="RB79" s="253"/>
      <c r="RC79" s="254"/>
      <c r="RD79" s="253"/>
      <c r="RE79" s="253"/>
      <c r="RF79" s="253"/>
      <c r="RG79" s="253"/>
      <c r="RH79" s="253"/>
      <c r="RI79" s="254"/>
      <c r="RJ79" s="253"/>
      <c r="RK79" s="253"/>
      <c r="RL79" s="253"/>
      <c r="RM79" s="253"/>
      <c r="RN79" s="253"/>
      <c r="RO79" s="254"/>
      <c r="RP79" s="253"/>
      <c r="RQ79" s="253"/>
      <c r="RR79" s="253"/>
      <c r="RS79" s="253"/>
      <c r="RT79" s="253"/>
      <c r="RU79" s="254"/>
      <c r="RV79" s="253"/>
      <c r="RW79" s="253"/>
      <c r="RX79" s="253"/>
      <c r="RY79" s="253"/>
      <c r="RZ79" s="253"/>
      <c r="SA79" s="254"/>
      <c r="SB79" s="253"/>
      <c r="SC79" s="253"/>
      <c r="SD79" s="253"/>
      <c r="SE79" s="253"/>
      <c r="SF79" s="253"/>
      <c r="SG79" s="254"/>
      <c r="SH79" s="253"/>
      <c r="SI79" s="253"/>
      <c r="SJ79" s="253"/>
      <c r="SK79" s="253"/>
      <c r="SL79" s="253"/>
      <c r="SM79" s="254"/>
      <c r="SN79" s="253"/>
      <c r="SO79" s="253"/>
      <c r="SP79" s="253"/>
      <c r="SQ79" s="253"/>
      <c r="SR79" s="253"/>
      <c r="SS79" s="254"/>
      <c r="ST79" s="253"/>
      <c r="SU79" s="253"/>
      <c r="SV79" s="253"/>
      <c r="SW79" s="253"/>
      <c r="SX79" s="253"/>
      <c r="SY79" s="254"/>
      <c r="SZ79" s="253"/>
      <c r="TA79" s="253"/>
      <c r="TB79" s="253"/>
      <c r="TC79" s="253"/>
      <c r="TD79" s="253"/>
      <c r="TE79" s="254"/>
      <c r="TF79" s="253"/>
      <c r="TG79" s="253"/>
      <c r="TH79" s="253"/>
      <c r="TI79" s="253"/>
      <c r="TJ79" s="253"/>
      <c r="TK79" s="254"/>
      <c r="TL79" s="253"/>
      <c r="TM79" s="253"/>
      <c r="TN79" s="253"/>
      <c r="TO79" s="253"/>
      <c r="TP79" s="253"/>
      <c r="TQ79" s="254"/>
      <c r="TR79" s="253"/>
      <c r="TS79" s="253"/>
      <c r="TT79" s="253"/>
      <c r="TU79" s="253"/>
      <c r="TV79" s="253"/>
      <c r="TW79" s="254"/>
      <c r="TX79" s="253"/>
      <c r="TY79" s="253"/>
      <c r="TZ79" s="253"/>
      <c r="UA79" s="253"/>
      <c r="UB79" s="253"/>
      <c r="UC79" s="254"/>
      <c r="UD79" s="253"/>
      <c r="UE79" s="253"/>
      <c r="UF79" s="253"/>
      <c r="UG79" s="253"/>
      <c r="UH79" s="253"/>
      <c r="UI79" s="254"/>
      <c r="UJ79" s="253"/>
      <c r="UK79" s="253"/>
      <c r="UL79" s="253"/>
      <c r="UM79" s="253"/>
      <c r="UN79" s="253"/>
      <c r="UO79" s="254"/>
      <c r="UP79" s="253"/>
      <c r="UQ79" s="253"/>
      <c r="UR79" s="253"/>
      <c r="US79" s="253"/>
      <c r="UT79" s="253"/>
      <c r="UU79" s="254"/>
      <c r="UV79" s="253"/>
      <c r="UW79" s="253"/>
      <c r="UX79" s="253"/>
      <c r="UY79" s="253"/>
      <c r="UZ79" s="253"/>
      <c r="VA79" s="254"/>
      <c r="VB79" s="253"/>
      <c r="VC79" s="253"/>
      <c r="VD79" s="253"/>
      <c r="VE79" s="253"/>
      <c r="VF79" s="253"/>
      <c r="VG79" s="254"/>
      <c r="VH79" s="253"/>
      <c r="VI79" s="253"/>
      <c r="VJ79" s="253"/>
      <c r="VK79" s="253"/>
      <c r="VL79" s="253"/>
      <c r="VM79" s="254"/>
      <c r="VN79" s="253"/>
      <c r="VO79" s="253"/>
      <c r="VP79" s="253"/>
      <c r="VQ79" s="253"/>
      <c r="VR79" s="253"/>
      <c r="VS79" s="254"/>
      <c r="VT79" s="253"/>
      <c r="VU79" s="253"/>
      <c r="VV79" s="253"/>
      <c r="VW79" s="253"/>
      <c r="VX79" s="253"/>
      <c r="VY79" s="254"/>
      <c r="VZ79" s="253"/>
      <c r="WA79" s="253"/>
      <c r="WB79" s="253"/>
      <c r="WC79" s="253"/>
      <c r="WD79" s="253"/>
      <c r="WE79" s="254"/>
      <c r="WF79" s="253"/>
      <c r="WG79" s="253"/>
      <c r="WH79" s="253"/>
      <c r="WI79" s="253"/>
      <c r="WJ79" s="253"/>
      <c r="WK79" s="254"/>
      <c r="WL79" s="253"/>
      <c r="WM79" s="253"/>
      <c r="WN79" s="253"/>
      <c r="WO79" s="253"/>
      <c r="WP79" s="253"/>
      <c r="WQ79" s="254"/>
      <c r="WR79" s="253"/>
      <c r="WS79" s="253"/>
      <c r="WT79" s="253"/>
      <c r="WU79" s="253"/>
      <c r="WV79" s="253"/>
      <c r="WW79" s="254"/>
      <c r="WX79" s="253"/>
      <c r="WY79" s="253"/>
      <c r="WZ79" s="253"/>
      <c r="XA79" s="253"/>
      <c r="XB79" s="253"/>
      <c r="XC79" s="254"/>
      <c r="XD79" s="253"/>
      <c r="XE79" s="253"/>
      <c r="XF79" s="253"/>
      <c r="XG79" s="253"/>
      <c r="XH79" s="253"/>
      <c r="XI79" s="254"/>
      <c r="XJ79" s="253"/>
      <c r="XK79" s="253"/>
      <c r="XL79" s="253"/>
      <c r="XM79" s="253"/>
      <c r="XN79" s="253"/>
      <c r="XO79" s="254"/>
      <c r="XP79" s="253"/>
      <c r="XQ79" s="253"/>
      <c r="XR79" s="253"/>
      <c r="XS79" s="253"/>
      <c r="XT79" s="253"/>
      <c r="XU79" s="254"/>
      <c r="XV79" s="253"/>
      <c r="XW79" s="253"/>
      <c r="XX79" s="253"/>
      <c r="XY79" s="253"/>
      <c r="XZ79" s="253"/>
      <c r="YA79" s="254"/>
      <c r="YB79" s="253"/>
      <c r="YC79" s="253"/>
      <c r="YD79" s="253"/>
      <c r="YE79" s="253"/>
      <c r="YF79" s="253"/>
      <c r="YG79" s="254"/>
      <c r="YH79" s="253"/>
      <c r="YI79" s="253"/>
      <c r="YJ79" s="253"/>
      <c r="YK79" s="253"/>
      <c r="YL79" s="253"/>
      <c r="YM79" s="254"/>
      <c r="YN79" s="253"/>
      <c r="YO79" s="253"/>
      <c r="YP79" s="253"/>
      <c r="YQ79" s="253"/>
      <c r="YR79" s="253"/>
      <c r="YS79" s="254"/>
      <c r="YT79" s="253"/>
      <c r="YU79" s="253"/>
      <c r="YV79" s="253"/>
      <c r="YW79" s="253"/>
      <c r="YX79" s="253"/>
      <c r="YY79" s="254"/>
      <c r="YZ79" s="253"/>
      <c r="ZA79" s="253"/>
      <c r="ZB79" s="253"/>
      <c r="ZC79" s="253"/>
      <c r="ZD79" s="253"/>
      <c r="ZE79" s="254"/>
      <c r="ZF79" s="253"/>
      <c r="ZG79" s="253"/>
      <c r="ZH79" s="253"/>
      <c r="ZI79" s="253"/>
      <c r="ZJ79" s="253"/>
      <c r="ZK79" s="254"/>
      <c r="ZL79" s="253"/>
      <c r="ZM79" s="253"/>
      <c r="ZN79" s="253"/>
      <c r="ZO79" s="253"/>
      <c r="ZP79" s="253"/>
      <c r="ZQ79" s="254"/>
      <c r="ZR79" s="253"/>
      <c r="ZS79" s="253"/>
      <c r="ZT79" s="253"/>
      <c r="ZU79" s="253"/>
      <c r="ZV79" s="253"/>
      <c r="ZW79" s="254"/>
      <c r="ZX79" s="253"/>
      <c r="ZY79" s="253"/>
      <c r="ZZ79" s="253"/>
      <c r="AAA79" s="253"/>
      <c r="AAB79" s="253"/>
      <c r="AAC79" s="254"/>
      <c r="AAD79" s="253"/>
      <c r="AAE79" s="253"/>
      <c r="AAF79" s="253"/>
      <c r="AAG79" s="253"/>
      <c r="AAH79" s="253"/>
      <c r="AAI79" s="254"/>
      <c r="AAJ79" s="253"/>
      <c r="AAK79" s="253"/>
      <c r="AAL79" s="253"/>
      <c r="AAM79" s="253"/>
      <c r="AAN79" s="253"/>
      <c r="AAO79" s="254"/>
      <c r="AAP79" s="253"/>
      <c r="AAQ79" s="253"/>
      <c r="AAR79" s="253"/>
      <c r="AAS79" s="253"/>
      <c r="AAT79" s="253"/>
      <c r="AAU79" s="254"/>
      <c r="AAV79" s="253"/>
      <c r="AAW79" s="253"/>
      <c r="AAX79" s="253"/>
      <c r="AAY79" s="253"/>
      <c r="AAZ79" s="253"/>
      <c r="ABA79" s="254"/>
      <c r="ABB79" s="253"/>
      <c r="ABC79" s="253"/>
      <c r="ABD79" s="253"/>
      <c r="ABE79" s="253"/>
      <c r="ABF79" s="253"/>
      <c r="ABG79" s="254"/>
      <c r="ABH79" s="253"/>
      <c r="ABI79" s="253"/>
      <c r="ABJ79" s="253"/>
      <c r="ABK79" s="253"/>
      <c r="ABL79" s="253"/>
      <c r="ABM79" s="254"/>
      <c r="ABN79" s="253"/>
      <c r="ABO79" s="253"/>
      <c r="ABP79" s="253"/>
      <c r="ABQ79" s="253"/>
      <c r="ABR79" s="253"/>
      <c r="ABS79" s="254"/>
      <c r="ABT79" s="253"/>
      <c r="ABU79" s="253"/>
      <c r="ABV79" s="253"/>
      <c r="ABW79" s="253"/>
      <c r="ABX79" s="253"/>
      <c r="ABY79" s="254"/>
      <c r="ABZ79" s="253"/>
      <c r="ACA79" s="253"/>
      <c r="ACB79" s="253"/>
      <c r="ACC79" s="253"/>
      <c r="ACD79" s="253"/>
      <c r="ACE79" s="254"/>
      <c r="ACF79" s="253"/>
      <c r="ACG79" s="253"/>
      <c r="ACH79" s="253"/>
      <c r="ACI79" s="253"/>
      <c r="ACJ79" s="253"/>
      <c r="ACK79" s="254"/>
      <c r="ACL79" s="253"/>
      <c r="ACM79" s="253"/>
      <c r="ACN79" s="253"/>
      <c r="ACO79" s="253"/>
      <c r="ACP79" s="253"/>
      <c r="ACQ79" s="254"/>
      <c r="ACR79" s="253"/>
      <c r="ACS79" s="253"/>
      <c r="ACT79" s="253"/>
      <c r="ACU79" s="253"/>
      <c r="ACV79" s="253"/>
      <c r="ACW79" s="254"/>
      <c r="ACX79" s="253"/>
      <c r="ACY79" s="253"/>
      <c r="ACZ79" s="253"/>
      <c r="ADA79" s="253"/>
      <c r="ADB79" s="253"/>
      <c r="ADC79" s="254"/>
      <c r="ADD79" s="253"/>
      <c r="ADE79" s="253"/>
      <c r="ADF79" s="253"/>
      <c r="ADG79" s="253"/>
      <c r="ADH79" s="253"/>
      <c r="ADI79" s="254"/>
      <c r="ADJ79" s="253"/>
      <c r="ADK79" s="253"/>
      <c r="ADL79" s="253"/>
      <c r="ADM79" s="253"/>
      <c r="ADN79" s="253"/>
      <c r="ADO79" s="254"/>
      <c r="ADP79" s="253"/>
      <c r="ADQ79" s="253"/>
      <c r="ADR79" s="253"/>
      <c r="ADS79" s="253"/>
      <c r="ADT79" s="253"/>
      <c r="ADU79" s="254"/>
      <c r="ADV79" s="253"/>
      <c r="ADW79" s="253"/>
      <c r="ADX79" s="253"/>
      <c r="ADY79" s="253"/>
      <c r="ADZ79" s="253"/>
      <c r="AEA79" s="254"/>
      <c r="AEB79" s="253"/>
      <c r="AEC79" s="253"/>
      <c r="AED79" s="253"/>
      <c r="AEE79" s="253"/>
      <c r="AEF79" s="253"/>
      <c r="AEG79" s="254"/>
      <c r="AEH79" s="253"/>
      <c r="AEI79" s="253"/>
      <c r="AEJ79" s="253"/>
      <c r="AEK79" s="253"/>
      <c r="AEL79" s="253"/>
      <c r="AEM79" s="254"/>
      <c r="AEN79" s="253"/>
      <c r="AEO79" s="253"/>
      <c r="AEP79" s="253"/>
      <c r="AEQ79" s="253"/>
      <c r="AER79" s="253"/>
      <c r="AES79" s="254"/>
      <c r="AET79" s="253"/>
      <c r="AEU79" s="253"/>
      <c r="AEV79" s="253"/>
      <c r="AEW79" s="253"/>
      <c r="AEX79" s="253"/>
      <c r="AEY79" s="254"/>
      <c r="AEZ79" s="253"/>
      <c r="AFA79" s="253"/>
      <c r="AFB79" s="253"/>
      <c r="AFC79" s="253"/>
      <c r="AFD79" s="253"/>
      <c r="AFE79" s="254"/>
      <c r="AFF79" s="253"/>
      <c r="AFG79" s="253"/>
      <c r="AFH79" s="253"/>
      <c r="AFI79" s="253"/>
      <c r="AFJ79" s="253"/>
      <c r="AFK79" s="254"/>
      <c r="AFL79" s="253"/>
      <c r="AFM79" s="253"/>
      <c r="AFN79" s="253"/>
      <c r="AFO79" s="253"/>
      <c r="AFP79" s="253"/>
      <c r="AFQ79" s="254"/>
      <c r="AFR79" s="253"/>
      <c r="AFS79" s="253"/>
      <c r="AFT79" s="253"/>
      <c r="AFU79" s="253"/>
      <c r="AFV79" s="253"/>
      <c r="AFW79" s="254"/>
      <c r="AFX79" s="253"/>
      <c r="AFY79" s="253"/>
      <c r="AFZ79" s="253"/>
      <c r="AGA79" s="253"/>
      <c r="AGB79" s="253"/>
      <c r="AGC79" s="254"/>
      <c r="AGD79" s="253"/>
      <c r="AGE79" s="253"/>
      <c r="AGF79" s="253"/>
      <c r="AGG79" s="253"/>
      <c r="AGH79" s="253"/>
      <c r="AGI79" s="254"/>
      <c r="AGJ79" s="253"/>
      <c r="AGK79" s="253"/>
      <c r="AGL79" s="253"/>
      <c r="AGM79" s="253"/>
      <c r="AGN79" s="253"/>
      <c r="AGO79" s="254"/>
      <c r="AGP79" s="253"/>
      <c r="AGQ79" s="253"/>
      <c r="AGR79" s="253"/>
      <c r="AGS79" s="253"/>
      <c r="AGT79" s="253"/>
      <c r="AGU79" s="254"/>
      <c r="AGV79" s="253"/>
      <c r="AGW79" s="253"/>
      <c r="AGX79" s="253"/>
      <c r="AGY79" s="253"/>
      <c r="AGZ79" s="253"/>
      <c r="AHA79" s="254"/>
      <c r="AHB79" s="253"/>
      <c r="AHC79" s="253"/>
      <c r="AHD79" s="253"/>
      <c r="AHE79" s="253"/>
      <c r="AHF79" s="253"/>
      <c r="AHG79" s="254"/>
      <c r="AHH79" s="253"/>
      <c r="AHI79" s="253"/>
      <c r="AHJ79" s="253"/>
      <c r="AHK79" s="253"/>
      <c r="AHL79" s="253"/>
      <c r="AHM79" s="254"/>
      <c r="AHN79" s="253"/>
      <c r="AHO79" s="253"/>
      <c r="AHP79" s="253"/>
      <c r="AHQ79" s="253"/>
      <c r="AHR79" s="253"/>
      <c r="AHS79" s="254"/>
      <c r="AHT79" s="253"/>
      <c r="AHU79" s="253"/>
      <c r="AHV79" s="253"/>
      <c r="AHW79" s="253"/>
      <c r="AHX79" s="253"/>
      <c r="AHY79" s="254"/>
      <c r="AHZ79" s="253"/>
      <c r="AIA79" s="253"/>
      <c r="AIB79" s="253"/>
      <c r="AIC79" s="253"/>
      <c r="AID79" s="253"/>
      <c r="AIE79" s="254"/>
      <c r="AIF79" s="253"/>
      <c r="AIG79" s="253"/>
      <c r="AIH79" s="253"/>
      <c r="AII79" s="253"/>
      <c r="AIJ79" s="253"/>
      <c r="AIK79" s="254"/>
      <c r="AIL79" s="253"/>
      <c r="AIM79" s="253"/>
      <c r="AIN79" s="253"/>
      <c r="AIO79" s="253"/>
      <c r="AIP79" s="253"/>
      <c r="AIQ79" s="254"/>
      <c r="AIR79" s="253"/>
      <c r="AIS79" s="253"/>
      <c r="AIT79" s="253"/>
      <c r="AIU79" s="253"/>
      <c r="AIV79" s="253"/>
      <c r="AIW79" s="254"/>
      <c r="AIX79" s="253"/>
      <c r="AIY79" s="253"/>
      <c r="AIZ79" s="253"/>
      <c r="AJA79" s="253"/>
      <c r="AJB79" s="253"/>
      <c r="AJC79" s="254"/>
      <c r="AJD79" s="253"/>
      <c r="AJE79" s="253"/>
      <c r="AJF79" s="253"/>
      <c r="AJG79" s="253"/>
      <c r="AJH79" s="253"/>
      <c r="AJI79" s="254"/>
      <c r="AJJ79" s="253"/>
      <c r="AJK79" s="253"/>
      <c r="AJL79" s="253"/>
      <c r="AJM79" s="253"/>
      <c r="AJN79" s="253"/>
      <c r="AJO79" s="254"/>
      <c r="AJP79" s="253"/>
      <c r="AJQ79" s="253"/>
      <c r="AJR79" s="253"/>
      <c r="AJS79" s="253"/>
      <c r="AJT79" s="253"/>
      <c r="AJU79" s="254"/>
      <c r="AJV79" s="253"/>
      <c r="AJW79" s="253"/>
      <c r="AJX79" s="253"/>
      <c r="AJY79" s="253"/>
      <c r="AJZ79" s="253"/>
      <c r="AKA79" s="254"/>
      <c r="AKB79" s="253"/>
      <c r="AKC79" s="253"/>
      <c r="AKD79" s="253"/>
      <c r="AKE79" s="253"/>
      <c r="AKF79" s="253"/>
      <c r="AKG79" s="254"/>
      <c r="AKH79" s="253"/>
      <c r="AKI79" s="253"/>
      <c r="AKJ79" s="253"/>
      <c r="AKK79" s="253"/>
      <c r="AKL79" s="253"/>
      <c r="AKM79" s="254"/>
      <c r="AKN79" s="253"/>
      <c r="AKO79" s="253"/>
      <c r="AKP79" s="253"/>
      <c r="AKQ79" s="253"/>
      <c r="AKR79" s="253"/>
      <c r="AKS79" s="254"/>
      <c r="AKT79" s="253"/>
      <c r="AKU79" s="253"/>
      <c r="AKV79" s="253"/>
      <c r="AKW79" s="253"/>
      <c r="AKX79" s="253"/>
      <c r="AKY79" s="254"/>
      <c r="AKZ79" s="253"/>
      <c r="ALA79" s="253"/>
      <c r="ALB79" s="253"/>
      <c r="ALC79" s="253"/>
      <c r="ALD79" s="253"/>
      <c r="ALE79" s="254"/>
      <c r="ALF79" s="253"/>
      <c r="ALG79" s="253"/>
      <c r="ALH79" s="253"/>
      <c r="ALI79" s="253"/>
      <c r="ALJ79" s="253"/>
      <c r="ALK79" s="254"/>
      <c r="ALL79" s="253"/>
      <c r="ALM79" s="253"/>
      <c r="ALN79" s="253"/>
      <c r="ALO79" s="253"/>
      <c r="ALP79" s="253"/>
      <c r="ALQ79" s="254"/>
      <c r="ALR79" s="253"/>
      <c r="ALS79" s="253"/>
      <c r="ALT79" s="253"/>
      <c r="ALU79" s="253"/>
      <c r="ALV79" s="253"/>
      <c r="ALW79" s="254"/>
      <c r="ALX79" s="253"/>
      <c r="ALY79" s="253"/>
      <c r="ALZ79" s="253"/>
      <c r="AMA79" s="253"/>
      <c r="AMB79" s="253"/>
      <c r="AMC79" s="254"/>
      <c r="AMD79" s="253"/>
      <c r="AME79" s="253"/>
      <c r="AMF79" s="253"/>
      <c r="AMG79" s="253"/>
      <c r="AMH79" s="253"/>
      <c r="AMI79" s="254"/>
      <c r="AMJ79" s="253"/>
      <c r="AMK79" s="253"/>
      <c r="AML79" s="253"/>
      <c r="AMM79" s="253"/>
      <c r="AMN79" s="253"/>
      <c r="AMO79" s="254"/>
      <c r="AMP79" s="253"/>
      <c r="AMQ79" s="253"/>
      <c r="AMR79" s="253"/>
      <c r="AMS79" s="253"/>
      <c r="AMT79" s="253"/>
      <c r="AMU79" s="254"/>
      <c r="AMV79" s="253"/>
      <c r="AMW79" s="253"/>
      <c r="AMX79" s="253"/>
      <c r="AMY79" s="253"/>
      <c r="AMZ79" s="253"/>
      <c r="ANA79" s="254"/>
      <c r="ANB79" s="253"/>
      <c r="ANC79" s="253"/>
      <c r="AND79" s="253"/>
      <c r="ANE79" s="253"/>
      <c r="ANF79" s="253"/>
      <c r="ANG79" s="254"/>
      <c r="ANH79" s="253"/>
      <c r="ANI79" s="253"/>
      <c r="ANJ79" s="253"/>
      <c r="ANK79" s="253"/>
      <c r="ANL79" s="253"/>
      <c r="ANM79" s="254"/>
      <c r="ANN79" s="253"/>
      <c r="ANO79" s="253"/>
      <c r="ANP79" s="253"/>
      <c r="ANQ79" s="253"/>
      <c r="ANR79" s="253"/>
      <c r="ANS79" s="254"/>
      <c r="ANT79" s="253"/>
      <c r="ANU79" s="253"/>
      <c r="ANV79" s="253"/>
      <c r="ANW79" s="253"/>
      <c r="ANX79" s="253"/>
      <c r="ANY79" s="254"/>
      <c r="ANZ79" s="253"/>
      <c r="AOA79" s="253"/>
      <c r="AOB79" s="253"/>
      <c r="AOC79" s="253"/>
      <c r="AOD79" s="253"/>
      <c r="AOE79" s="254"/>
      <c r="AOF79" s="253"/>
      <c r="AOG79" s="253"/>
      <c r="AOH79" s="253"/>
      <c r="AOI79" s="253"/>
      <c r="AOJ79" s="253"/>
      <c r="AOK79" s="254"/>
      <c r="AOL79" s="253"/>
      <c r="AOM79" s="253"/>
      <c r="AON79" s="253"/>
      <c r="AOO79" s="253"/>
      <c r="AOP79" s="253"/>
      <c r="AOQ79" s="254"/>
      <c r="AOR79" s="253"/>
      <c r="AOS79" s="253"/>
      <c r="AOT79" s="253"/>
      <c r="AOU79" s="253"/>
      <c r="AOV79" s="253"/>
      <c r="AOW79" s="254"/>
      <c r="AOX79" s="253"/>
      <c r="AOY79" s="253"/>
      <c r="AOZ79" s="253"/>
      <c r="APA79" s="253"/>
      <c r="APB79" s="253"/>
      <c r="APC79" s="254"/>
      <c r="APD79" s="253"/>
      <c r="APE79" s="253"/>
      <c r="APF79" s="253"/>
      <c r="APG79" s="253"/>
      <c r="APH79" s="253"/>
      <c r="API79" s="254"/>
      <c r="APJ79" s="253"/>
      <c r="APK79" s="253"/>
      <c r="APL79" s="253"/>
      <c r="APM79" s="253"/>
      <c r="APN79" s="253"/>
      <c r="APO79" s="254"/>
      <c r="APP79" s="253"/>
      <c r="APQ79" s="253"/>
      <c r="APR79" s="253"/>
      <c r="APS79" s="253"/>
      <c r="APT79" s="253"/>
      <c r="APU79" s="254"/>
      <c r="APV79" s="253"/>
      <c r="APW79" s="253"/>
      <c r="APX79" s="253"/>
      <c r="APY79" s="253"/>
      <c r="APZ79" s="253"/>
      <c r="AQA79" s="254"/>
      <c r="AQB79" s="253"/>
      <c r="AQC79" s="253"/>
      <c r="AQD79" s="253"/>
      <c r="AQE79" s="253"/>
      <c r="AQF79" s="253"/>
      <c r="AQG79" s="254"/>
      <c r="AQH79" s="253"/>
      <c r="AQI79" s="253"/>
      <c r="AQJ79" s="253"/>
      <c r="AQK79" s="253"/>
      <c r="AQL79" s="253"/>
      <c r="AQM79" s="254"/>
      <c r="AQN79" s="253"/>
      <c r="AQO79" s="253"/>
      <c r="AQP79" s="253"/>
      <c r="AQQ79" s="253"/>
      <c r="AQR79" s="253"/>
      <c r="AQS79" s="254"/>
      <c r="AQT79" s="253"/>
      <c r="AQU79" s="253"/>
      <c r="AQV79" s="253"/>
      <c r="AQW79" s="253"/>
      <c r="AQX79" s="253"/>
      <c r="AQY79" s="254"/>
      <c r="AQZ79" s="253"/>
      <c r="ARA79" s="253"/>
      <c r="ARB79" s="253"/>
      <c r="ARC79" s="253"/>
      <c r="ARD79" s="253"/>
      <c r="ARE79" s="254"/>
      <c r="ARF79" s="253"/>
      <c r="ARG79" s="253"/>
      <c r="ARH79" s="253"/>
      <c r="ARI79" s="253"/>
      <c r="ARJ79" s="253"/>
      <c r="ARK79" s="254"/>
      <c r="ARL79" s="253"/>
      <c r="ARM79" s="253"/>
      <c r="ARN79" s="253"/>
      <c r="ARO79" s="253"/>
      <c r="ARP79" s="253"/>
      <c r="ARQ79" s="254"/>
      <c r="ARR79" s="253"/>
      <c r="ARS79" s="253"/>
      <c r="ART79" s="253"/>
      <c r="ARU79" s="253"/>
      <c r="ARV79" s="253"/>
      <c r="ARW79" s="254"/>
      <c r="ARX79" s="253"/>
      <c r="ARY79" s="253"/>
      <c r="ARZ79" s="253"/>
      <c r="ASA79" s="253"/>
      <c r="ASB79" s="253"/>
      <c r="ASC79" s="254"/>
      <c r="ASD79" s="253"/>
      <c r="ASE79" s="253"/>
      <c r="ASF79" s="253"/>
      <c r="ASG79" s="253"/>
      <c r="ASH79" s="253"/>
      <c r="ASI79" s="254"/>
      <c r="ASJ79" s="253"/>
      <c r="ASK79" s="253"/>
      <c r="ASL79" s="253"/>
      <c r="ASM79" s="253"/>
      <c r="ASN79" s="253"/>
      <c r="ASO79" s="254"/>
      <c r="ASP79" s="253"/>
      <c r="ASQ79" s="253"/>
      <c r="ASR79" s="253"/>
      <c r="ASS79" s="253"/>
      <c r="AST79" s="253"/>
      <c r="ASU79" s="254"/>
      <c r="ASV79" s="253"/>
      <c r="ASW79" s="253"/>
      <c r="ASX79" s="253"/>
      <c r="ASY79" s="253"/>
      <c r="ASZ79" s="253"/>
      <c r="ATA79" s="254"/>
      <c r="ATB79" s="253"/>
      <c r="ATC79" s="253"/>
      <c r="ATD79" s="253"/>
      <c r="ATE79" s="253"/>
      <c r="ATF79" s="253"/>
      <c r="ATG79" s="254"/>
      <c r="ATH79" s="253"/>
      <c r="ATI79" s="253"/>
      <c r="ATJ79" s="253"/>
      <c r="ATK79" s="253"/>
      <c r="ATL79" s="253"/>
      <c r="ATM79" s="254"/>
      <c r="ATN79" s="253"/>
      <c r="ATO79" s="253"/>
      <c r="ATP79" s="253"/>
      <c r="ATQ79" s="253"/>
      <c r="ATR79" s="253"/>
      <c r="ATS79" s="254"/>
      <c r="ATT79" s="253"/>
      <c r="ATU79" s="253"/>
      <c r="ATV79" s="253"/>
      <c r="ATW79" s="253"/>
      <c r="ATX79" s="253"/>
      <c r="ATY79" s="254"/>
      <c r="ATZ79" s="253"/>
      <c r="AUA79" s="253"/>
      <c r="AUB79" s="253"/>
      <c r="AUC79" s="253"/>
      <c r="AUD79" s="253"/>
      <c r="AUE79" s="254"/>
      <c r="AUF79" s="253"/>
      <c r="AUG79" s="253"/>
      <c r="AUH79" s="253"/>
      <c r="AUI79" s="253"/>
      <c r="AUJ79" s="253"/>
      <c r="AUK79" s="254"/>
      <c r="AUL79" s="253"/>
      <c r="AUM79" s="253"/>
      <c r="AUN79" s="253"/>
      <c r="AUO79" s="253"/>
      <c r="AUP79" s="253"/>
      <c r="AUQ79" s="254"/>
      <c r="AUR79" s="253"/>
      <c r="AUS79" s="253"/>
      <c r="AUT79" s="253"/>
      <c r="AUU79" s="253"/>
      <c r="AUV79" s="253"/>
      <c r="AUW79" s="254"/>
      <c r="AUX79" s="253"/>
      <c r="AUY79" s="253"/>
      <c r="AUZ79" s="253"/>
      <c r="AVA79" s="253"/>
      <c r="AVB79" s="253"/>
      <c r="AVC79" s="254"/>
      <c r="AVD79" s="253"/>
      <c r="AVE79" s="253"/>
      <c r="AVF79" s="253"/>
      <c r="AVG79" s="253"/>
      <c r="AVH79" s="253"/>
      <c r="AVI79" s="254"/>
      <c r="AVJ79" s="253"/>
      <c r="AVK79" s="253"/>
      <c r="AVL79" s="253"/>
      <c r="AVM79" s="253"/>
      <c r="AVN79" s="253"/>
      <c r="AVO79" s="254"/>
      <c r="AVP79" s="253"/>
      <c r="AVQ79" s="253"/>
      <c r="AVR79" s="253"/>
      <c r="AVS79" s="253"/>
      <c r="AVT79" s="253"/>
      <c r="AVU79" s="254"/>
      <c r="AVV79" s="253"/>
      <c r="AVW79" s="253"/>
      <c r="AVX79" s="253"/>
      <c r="AVY79" s="253"/>
      <c r="AVZ79" s="253"/>
      <c r="AWA79" s="254"/>
      <c r="AWB79" s="253"/>
      <c r="AWC79" s="253"/>
      <c r="AWD79" s="253"/>
      <c r="AWE79" s="253"/>
      <c r="AWF79" s="253"/>
      <c r="AWG79" s="254"/>
      <c r="AWH79" s="253"/>
      <c r="AWI79" s="253"/>
      <c r="AWJ79" s="253"/>
      <c r="AWK79" s="253"/>
      <c r="AWL79" s="253"/>
      <c r="AWM79" s="254"/>
      <c r="AWN79" s="253"/>
      <c r="AWO79" s="253"/>
      <c r="AWP79" s="253"/>
      <c r="AWQ79" s="253"/>
      <c r="AWR79" s="253"/>
      <c r="AWS79" s="254"/>
      <c r="AWT79" s="253"/>
      <c r="AWU79" s="253"/>
      <c r="AWV79" s="253"/>
      <c r="AWW79" s="253"/>
      <c r="AWX79" s="253"/>
      <c r="AWY79" s="254"/>
      <c r="AWZ79" s="253"/>
      <c r="AXA79" s="253"/>
      <c r="AXB79" s="253"/>
      <c r="AXC79" s="253"/>
      <c r="AXD79" s="253"/>
      <c r="AXE79" s="254"/>
      <c r="AXF79" s="253"/>
      <c r="AXG79" s="253"/>
      <c r="AXH79" s="253"/>
      <c r="AXI79" s="253"/>
      <c r="AXJ79" s="253"/>
      <c r="AXK79" s="254"/>
      <c r="AXL79" s="253"/>
      <c r="AXM79" s="253"/>
      <c r="AXN79" s="253"/>
      <c r="AXO79" s="253"/>
      <c r="AXP79" s="253"/>
      <c r="AXQ79" s="254"/>
      <c r="AXR79" s="253"/>
      <c r="AXS79" s="253"/>
      <c r="AXT79" s="253"/>
      <c r="AXU79" s="253"/>
      <c r="AXV79" s="253"/>
      <c r="AXW79" s="254"/>
      <c r="AXX79" s="253"/>
      <c r="AXY79" s="253"/>
      <c r="AXZ79" s="253"/>
      <c r="AYA79" s="253"/>
      <c r="AYB79" s="253"/>
      <c r="AYC79" s="254"/>
      <c r="AYD79" s="253"/>
      <c r="AYE79" s="253"/>
      <c r="AYF79" s="253"/>
      <c r="AYG79" s="253"/>
      <c r="AYH79" s="253"/>
      <c r="AYI79" s="254"/>
      <c r="AYJ79" s="253"/>
      <c r="AYK79" s="253"/>
      <c r="AYL79" s="253"/>
      <c r="AYM79" s="253"/>
      <c r="AYN79" s="253"/>
      <c r="AYO79" s="254"/>
      <c r="AYP79" s="253"/>
      <c r="AYQ79" s="253"/>
      <c r="AYR79" s="253"/>
      <c r="AYS79" s="253"/>
      <c r="AYT79" s="253"/>
      <c r="AYU79" s="254"/>
      <c r="AYV79" s="253"/>
      <c r="AYW79" s="253"/>
      <c r="AYX79" s="253"/>
      <c r="AYY79" s="253"/>
      <c r="AYZ79" s="253"/>
      <c r="AZA79" s="254"/>
      <c r="AZB79" s="253"/>
      <c r="AZC79" s="253"/>
      <c r="AZD79" s="253"/>
      <c r="AZE79" s="253"/>
      <c r="AZF79" s="253"/>
      <c r="AZG79" s="254"/>
      <c r="AZH79" s="253"/>
      <c r="AZI79" s="253"/>
      <c r="AZJ79" s="253"/>
      <c r="AZK79" s="253"/>
      <c r="AZL79" s="253"/>
      <c r="AZM79" s="254"/>
      <c r="AZN79" s="253"/>
      <c r="AZO79" s="253"/>
      <c r="AZP79" s="253"/>
      <c r="AZQ79" s="253"/>
      <c r="AZR79" s="253"/>
      <c r="AZS79" s="254"/>
      <c r="AZT79" s="253"/>
      <c r="AZU79" s="253"/>
      <c r="AZV79" s="253"/>
      <c r="AZW79" s="253"/>
      <c r="AZX79" s="253"/>
      <c r="AZY79" s="254"/>
      <c r="AZZ79" s="253"/>
      <c r="BAA79" s="253"/>
      <c r="BAB79" s="253"/>
      <c r="BAC79" s="253"/>
      <c r="BAD79" s="253"/>
      <c r="BAE79" s="254"/>
      <c r="BAF79" s="253"/>
      <c r="BAG79" s="253"/>
      <c r="BAH79" s="253"/>
      <c r="BAI79" s="253"/>
      <c r="BAJ79" s="253"/>
      <c r="BAK79" s="254"/>
      <c r="BAL79" s="253"/>
      <c r="BAM79" s="253"/>
      <c r="BAN79" s="253"/>
      <c r="BAO79" s="253"/>
      <c r="BAP79" s="253"/>
      <c r="BAQ79" s="254"/>
      <c r="BAR79" s="253"/>
      <c r="BAS79" s="253"/>
      <c r="BAT79" s="253"/>
      <c r="BAU79" s="253"/>
      <c r="BAV79" s="253"/>
      <c r="BAW79" s="254"/>
      <c r="BAX79" s="253"/>
      <c r="BAY79" s="253"/>
      <c r="BAZ79" s="253"/>
      <c r="BBA79" s="253"/>
      <c r="BBB79" s="253"/>
      <c r="BBC79" s="254"/>
      <c r="BBD79" s="253"/>
      <c r="BBE79" s="253"/>
      <c r="BBF79" s="253"/>
      <c r="BBG79" s="253"/>
      <c r="BBH79" s="253"/>
      <c r="BBI79" s="254"/>
      <c r="BBJ79" s="253"/>
      <c r="BBK79" s="253"/>
      <c r="BBL79" s="253"/>
      <c r="BBM79" s="253"/>
      <c r="BBN79" s="253"/>
      <c r="BBO79" s="254"/>
      <c r="BBP79" s="253"/>
      <c r="BBQ79" s="253"/>
      <c r="BBR79" s="253"/>
      <c r="BBS79" s="253"/>
      <c r="BBT79" s="253"/>
      <c r="BBU79" s="254"/>
      <c r="BBV79" s="253"/>
      <c r="BBW79" s="253"/>
      <c r="BBX79" s="253"/>
      <c r="BBY79" s="253"/>
      <c r="BBZ79" s="253"/>
      <c r="BCA79" s="254"/>
      <c r="BCB79" s="253"/>
      <c r="BCC79" s="253"/>
      <c r="BCD79" s="253"/>
      <c r="BCE79" s="253"/>
      <c r="BCF79" s="253"/>
      <c r="BCG79" s="254"/>
      <c r="BCH79" s="253"/>
      <c r="BCI79" s="253"/>
      <c r="BCJ79" s="253"/>
      <c r="BCK79" s="253"/>
      <c r="BCL79" s="253"/>
      <c r="BCM79" s="254"/>
      <c r="BCN79" s="253"/>
      <c r="BCO79" s="253"/>
      <c r="BCP79" s="253"/>
      <c r="BCQ79" s="253"/>
      <c r="BCR79" s="253"/>
      <c r="BCS79" s="254"/>
      <c r="BCT79" s="253"/>
      <c r="BCU79" s="253"/>
      <c r="BCV79" s="253"/>
      <c r="BCW79" s="253"/>
      <c r="BCX79" s="253"/>
      <c r="BCY79" s="254"/>
      <c r="BCZ79" s="253"/>
      <c r="BDA79" s="253"/>
      <c r="BDB79" s="253"/>
      <c r="BDC79" s="253"/>
      <c r="BDD79" s="253"/>
      <c r="BDE79" s="254"/>
      <c r="BDF79" s="253"/>
      <c r="BDG79" s="253"/>
      <c r="BDH79" s="253"/>
      <c r="BDI79" s="253"/>
      <c r="BDJ79" s="253"/>
      <c r="BDK79" s="254"/>
      <c r="BDL79" s="253"/>
      <c r="BDM79" s="253"/>
      <c r="BDN79" s="253"/>
      <c r="BDO79" s="253"/>
      <c r="BDP79" s="253"/>
      <c r="BDQ79" s="254"/>
      <c r="BDR79" s="253"/>
      <c r="BDS79" s="253"/>
      <c r="BDT79" s="253"/>
      <c r="BDU79" s="253"/>
      <c r="BDV79" s="253"/>
      <c r="BDW79" s="254"/>
      <c r="BDX79" s="253"/>
      <c r="BDY79" s="253"/>
      <c r="BDZ79" s="253"/>
      <c r="BEA79" s="253"/>
      <c r="BEB79" s="253"/>
      <c r="BEC79" s="254"/>
      <c r="BED79" s="253"/>
      <c r="BEE79" s="253"/>
      <c r="BEF79" s="253"/>
      <c r="BEG79" s="253"/>
      <c r="BEH79" s="253"/>
      <c r="BEI79" s="254"/>
      <c r="BEJ79" s="253"/>
      <c r="BEK79" s="253"/>
      <c r="BEL79" s="253"/>
      <c r="BEM79" s="253"/>
      <c r="BEN79" s="253"/>
      <c r="BEO79" s="254"/>
      <c r="BEP79" s="253"/>
      <c r="BEQ79" s="253"/>
      <c r="BER79" s="253"/>
      <c r="BES79" s="253"/>
      <c r="BET79" s="253"/>
      <c r="BEU79" s="254"/>
      <c r="BEV79" s="253"/>
      <c r="BEW79" s="253"/>
      <c r="BEX79" s="253"/>
      <c r="BEY79" s="253"/>
      <c r="BEZ79" s="253"/>
      <c r="BFA79" s="254"/>
      <c r="BFB79" s="253"/>
      <c r="BFC79" s="253"/>
      <c r="BFD79" s="253"/>
      <c r="BFE79" s="253"/>
      <c r="BFF79" s="253"/>
      <c r="BFG79" s="254"/>
      <c r="BFH79" s="253"/>
      <c r="BFI79" s="253"/>
      <c r="BFJ79" s="253"/>
      <c r="BFK79" s="253"/>
      <c r="BFL79" s="253"/>
      <c r="BFM79" s="254"/>
      <c r="BFN79" s="253"/>
      <c r="BFO79" s="253"/>
      <c r="BFP79" s="253"/>
      <c r="BFQ79" s="253"/>
      <c r="BFR79" s="253"/>
      <c r="BFS79" s="254"/>
      <c r="BFT79" s="253"/>
      <c r="BFU79" s="253"/>
      <c r="BFV79" s="253"/>
      <c r="BFW79" s="253"/>
      <c r="BFX79" s="253"/>
      <c r="BFY79" s="254"/>
      <c r="BFZ79" s="253"/>
      <c r="BGA79" s="253"/>
      <c r="BGB79" s="253"/>
      <c r="BGC79" s="253"/>
      <c r="BGD79" s="253"/>
      <c r="BGE79" s="254"/>
      <c r="BGF79" s="253"/>
      <c r="BGG79" s="253"/>
      <c r="BGH79" s="253"/>
      <c r="BGI79" s="253"/>
      <c r="BGJ79" s="253"/>
      <c r="BGK79" s="254"/>
      <c r="BGL79" s="253"/>
      <c r="BGM79" s="253"/>
      <c r="BGN79" s="253"/>
      <c r="BGO79" s="253"/>
      <c r="BGP79" s="253"/>
      <c r="BGQ79" s="254"/>
      <c r="BGR79" s="253"/>
      <c r="BGS79" s="253"/>
      <c r="BGT79" s="253"/>
      <c r="BGU79" s="253"/>
      <c r="BGV79" s="253"/>
      <c r="BGW79" s="254"/>
      <c r="BGX79" s="253"/>
      <c r="BGY79" s="253"/>
      <c r="BGZ79" s="253"/>
      <c r="BHA79" s="253"/>
      <c r="BHB79" s="253"/>
      <c r="BHC79" s="254"/>
      <c r="BHD79" s="253"/>
      <c r="BHE79" s="253"/>
      <c r="BHF79" s="253"/>
      <c r="BHG79" s="253"/>
      <c r="BHH79" s="253"/>
      <c r="BHI79" s="254"/>
      <c r="BHJ79" s="253"/>
      <c r="BHK79" s="253"/>
      <c r="BHL79" s="253"/>
      <c r="BHM79" s="253"/>
      <c r="BHN79" s="253"/>
      <c r="BHO79" s="254"/>
      <c r="BHP79" s="253"/>
      <c r="BHQ79" s="253"/>
      <c r="BHR79" s="253"/>
      <c r="BHS79" s="253"/>
      <c r="BHT79" s="253"/>
      <c r="BHU79" s="254"/>
      <c r="BHV79" s="253"/>
      <c r="BHW79" s="253"/>
      <c r="BHX79" s="253"/>
      <c r="BHY79" s="253"/>
      <c r="BHZ79" s="253"/>
      <c r="BIA79" s="254"/>
      <c r="BIB79" s="253"/>
      <c r="BIC79" s="253"/>
      <c r="BID79" s="253"/>
      <c r="BIE79" s="253"/>
      <c r="BIF79" s="253"/>
      <c r="BIG79" s="254"/>
      <c r="BIH79" s="253"/>
      <c r="BII79" s="253"/>
      <c r="BIJ79" s="253"/>
      <c r="BIK79" s="253"/>
      <c r="BIL79" s="253"/>
      <c r="BIM79" s="254"/>
      <c r="BIN79" s="253"/>
      <c r="BIO79" s="253"/>
      <c r="BIP79" s="253"/>
      <c r="BIQ79" s="253"/>
      <c r="BIR79" s="253"/>
      <c r="BIS79" s="254"/>
      <c r="BIT79" s="253"/>
      <c r="BIU79" s="253"/>
      <c r="BIV79" s="253"/>
      <c r="BIW79" s="253"/>
      <c r="BIX79" s="253"/>
      <c r="BIY79" s="254"/>
      <c r="BIZ79" s="253"/>
      <c r="BJA79" s="253"/>
      <c r="BJB79" s="253"/>
      <c r="BJC79" s="253"/>
      <c r="BJD79" s="253"/>
      <c r="BJE79" s="254"/>
      <c r="BJF79" s="253"/>
      <c r="BJG79" s="253"/>
      <c r="BJH79" s="253"/>
      <c r="BJI79" s="253"/>
      <c r="BJJ79" s="253"/>
      <c r="BJK79" s="254"/>
      <c r="BJL79" s="253"/>
      <c r="BJM79" s="253"/>
      <c r="BJN79" s="253"/>
      <c r="BJO79" s="253"/>
      <c r="BJP79" s="253"/>
      <c r="BJQ79" s="254"/>
      <c r="BJR79" s="253"/>
      <c r="BJS79" s="253"/>
      <c r="BJT79" s="253"/>
      <c r="BJU79" s="253"/>
      <c r="BJV79" s="253"/>
      <c r="BJW79" s="254"/>
      <c r="BJX79" s="253"/>
      <c r="BJY79" s="253"/>
      <c r="BJZ79" s="253"/>
      <c r="BKA79" s="253"/>
      <c r="BKB79" s="253"/>
      <c r="BKC79" s="254"/>
      <c r="BKD79" s="253"/>
      <c r="BKE79" s="253"/>
      <c r="BKF79" s="253"/>
      <c r="BKG79" s="253"/>
      <c r="BKH79" s="253"/>
      <c r="BKI79" s="254"/>
      <c r="BKJ79" s="253"/>
      <c r="BKK79" s="253"/>
      <c r="BKL79" s="253"/>
      <c r="BKM79" s="253"/>
      <c r="BKN79" s="253"/>
      <c r="BKO79" s="254"/>
      <c r="BKP79" s="253"/>
      <c r="BKQ79" s="253"/>
      <c r="BKR79" s="253"/>
      <c r="BKS79" s="253"/>
      <c r="BKT79" s="253"/>
      <c r="BKU79" s="254"/>
      <c r="BKV79" s="253"/>
      <c r="BKW79" s="253"/>
      <c r="BKX79" s="253"/>
      <c r="BKY79" s="253"/>
      <c r="BKZ79" s="253"/>
      <c r="BLA79" s="254"/>
      <c r="BLB79" s="253"/>
      <c r="BLC79" s="253"/>
      <c r="BLD79" s="253"/>
      <c r="BLE79" s="253"/>
      <c r="BLF79" s="253"/>
      <c r="BLG79" s="254"/>
      <c r="BLH79" s="253"/>
      <c r="BLI79" s="253"/>
      <c r="BLJ79" s="253"/>
      <c r="BLK79" s="253"/>
      <c r="BLL79" s="253"/>
      <c r="BLM79" s="254"/>
      <c r="BLN79" s="253"/>
      <c r="BLO79" s="253"/>
      <c r="BLP79" s="253"/>
      <c r="BLQ79" s="253"/>
      <c r="BLR79" s="253"/>
      <c r="BLS79" s="254"/>
      <c r="BLT79" s="253"/>
      <c r="BLU79" s="253"/>
      <c r="BLV79" s="253"/>
      <c r="BLW79" s="253"/>
      <c r="BLX79" s="253"/>
      <c r="BLY79" s="254"/>
      <c r="BLZ79" s="253"/>
      <c r="BMA79" s="253"/>
      <c r="BMB79" s="253"/>
      <c r="BMC79" s="253"/>
      <c r="BMD79" s="253"/>
      <c r="BME79" s="254"/>
      <c r="BMF79" s="253"/>
      <c r="BMG79" s="253"/>
      <c r="BMH79" s="253"/>
      <c r="BMI79" s="253"/>
      <c r="BMJ79" s="253"/>
      <c r="BMK79" s="254"/>
      <c r="BML79" s="253"/>
      <c r="BMM79" s="253"/>
      <c r="BMN79" s="253"/>
      <c r="BMO79" s="253"/>
      <c r="BMP79" s="253"/>
      <c r="BMQ79" s="254"/>
      <c r="BMR79" s="253"/>
      <c r="BMS79" s="253"/>
      <c r="BMT79" s="253"/>
      <c r="BMU79" s="253"/>
      <c r="BMV79" s="253"/>
      <c r="BMW79" s="254"/>
      <c r="BMX79" s="253"/>
      <c r="BMY79" s="253"/>
      <c r="BMZ79" s="253"/>
      <c r="BNA79" s="253"/>
      <c r="BNB79" s="253"/>
      <c r="BNC79" s="254"/>
      <c r="BND79" s="253"/>
      <c r="BNE79" s="253"/>
      <c r="BNF79" s="253"/>
      <c r="BNG79" s="253"/>
      <c r="BNH79" s="253"/>
      <c r="BNI79" s="254"/>
      <c r="BNJ79" s="253"/>
      <c r="BNK79" s="253"/>
      <c r="BNL79" s="253"/>
      <c r="BNM79" s="253"/>
      <c r="BNN79" s="253"/>
      <c r="BNO79" s="254"/>
      <c r="BNP79" s="253"/>
      <c r="BNQ79" s="253"/>
      <c r="BNR79" s="253"/>
      <c r="BNS79" s="253"/>
      <c r="BNT79" s="253"/>
      <c r="BNU79" s="254"/>
      <c r="BNV79" s="253"/>
      <c r="BNW79" s="253"/>
      <c r="BNX79" s="253"/>
      <c r="BNY79" s="253"/>
      <c r="BNZ79" s="253"/>
      <c r="BOA79" s="254"/>
      <c r="BOB79" s="253"/>
      <c r="BOC79" s="253"/>
      <c r="BOD79" s="253"/>
      <c r="BOE79" s="253"/>
      <c r="BOF79" s="253"/>
      <c r="BOG79" s="254"/>
      <c r="BOH79" s="253"/>
      <c r="BOI79" s="253"/>
      <c r="BOJ79" s="253"/>
      <c r="BOK79" s="253"/>
      <c r="BOL79" s="253"/>
      <c r="BOM79" s="254"/>
      <c r="BON79" s="253"/>
      <c r="BOO79" s="253"/>
      <c r="BOP79" s="253"/>
      <c r="BOQ79" s="253"/>
      <c r="BOR79" s="253"/>
      <c r="BOS79" s="254"/>
      <c r="BOT79" s="253"/>
      <c r="BOU79" s="253"/>
      <c r="BOV79" s="253"/>
      <c r="BOW79" s="253"/>
      <c r="BOX79" s="253"/>
      <c r="BOY79" s="254"/>
      <c r="BOZ79" s="253"/>
      <c r="BPA79" s="253"/>
      <c r="BPB79" s="253"/>
      <c r="BPC79" s="253"/>
      <c r="BPD79" s="253"/>
      <c r="BPE79" s="254"/>
      <c r="BPF79" s="253"/>
      <c r="BPG79" s="253"/>
      <c r="BPH79" s="253"/>
      <c r="BPI79" s="253"/>
      <c r="BPJ79" s="253"/>
      <c r="BPK79" s="254"/>
      <c r="BPL79" s="253"/>
      <c r="BPM79" s="253"/>
      <c r="BPN79" s="253"/>
      <c r="BPO79" s="253"/>
      <c r="BPP79" s="253"/>
      <c r="BPQ79" s="254"/>
      <c r="BPR79" s="253"/>
      <c r="BPS79" s="253"/>
      <c r="BPT79" s="253"/>
      <c r="BPU79" s="253"/>
      <c r="BPV79" s="253"/>
      <c r="BPW79" s="254"/>
      <c r="BPX79" s="253"/>
      <c r="BPY79" s="253"/>
      <c r="BPZ79" s="253"/>
      <c r="BQA79" s="253"/>
      <c r="BQB79" s="253"/>
      <c r="BQC79" s="254"/>
      <c r="BQD79" s="253"/>
      <c r="BQE79" s="253"/>
      <c r="BQF79" s="253"/>
      <c r="BQG79" s="253"/>
      <c r="BQH79" s="253"/>
      <c r="BQI79" s="254"/>
      <c r="BQJ79" s="253"/>
      <c r="BQK79" s="253"/>
      <c r="BQL79" s="253"/>
      <c r="BQM79" s="253"/>
      <c r="BQN79" s="253"/>
      <c r="BQO79" s="254"/>
      <c r="BQP79" s="253"/>
      <c r="BQQ79" s="253"/>
      <c r="BQR79" s="253"/>
      <c r="BQS79" s="253"/>
      <c r="BQT79" s="253"/>
      <c r="BQU79" s="254"/>
      <c r="BQV79" s="253"/>
      <c r="BQW79" s="253"/>
      <c r="BQX79" s="253"/>
      <c r="BQY79" s="253"/>
      <c r="BQZ79" s="253"/>
      <c r="BRA79" s="254"/>
      <c r="BRB79" s="253"/>
      <c r="BRC79" s="253"/>
      <c r="BRD79" s="253"/>
      <c r="BRE79" s="253"/>
      <c r="BRF79" s="253"/>
      <c r="BRG79" s="254"/>
      <c r="BRH79" s="253"/>
      <c r="BRI79" s="253"/>
      <c r="BRJ79" s="253"/>
      <c r="BRK79" s="253"/>
      <c r="BRL79" s="253"/>
      <c r="BRM79" s="254"/>
      <c r="BRN79" s="253"/>
      <c r="BRO79" s="253"/>
      <c r="BRP79" s="253"/>
      <c r="BRQ79" s="253"/>
      <c r="BRR79" s="253"/>
      <c r="BRS79" s="254"/>
      <c r="BRT79" s="253"/>
      <c r="BRU79" s="253"/>
      <c r="BRV79" s="253"/>
      <c r="BRW79" s="253"/>
      <c r="BRX79" s="253"/>
      <c r="BRY79" s="254"/>
      <c r="BRZ79" s="253"/>
      <c r="BSA79" s="253"/>
      <c r="BSB79" s="253"/>
      <c r="BSC79" s="253"/>
      <c r="BSD79" s="253"/>
      <c r="BSE79" s="254"/>
      <c r="BSF79" s="253"/>
      <c r="BSG79" s="253"/>
      <c r="BSH79" s="253"/>
      <c r="BSI79" s="253"/>
      <c r="BSJ79" s="253"/>
      <c r="BSK79" s="254"/>
      <c r="BSL79" s="253"/>
      <c r="BSM79" s="253"/>
      <c r="BSN79" s="253"/>
      <c r="BSO79" s="253"/>
      <c r="BSP79" s="253"/>
      <c r="BSQ79" s="254"/>
      <c r="BSR79" s="253"/>
      <c r="BSS79" s="253"/>
      <c r="BST79" s="253"/>
      <c r="BSU79" s="253"/>
      <c r="BSV79" s="253"/>
      <c r="BSW79" s="254"/>
      <c r="BSX79" s="253"/>
      <c r="BSY79" s="253"/>
      <c r="BSZ79" s="253"/>
      <c r="BTA79" s="253"/>
      <c r="BTB79" s="253"/>
      <c r="BTC79" s="254"/>
      <c r="BTD79" s="253"/>
      <c r="BTE79" s="253"/>
      <c r="BTF79" s="253"/>
      <c r="BTG79" s="253"/>
      <c r="BTH79" s="253"/>
      <c r="BTI79" s="254"/>
      <c r="BTJ79" s="253"/>
      <c r="BTK79" s="253"/>
      <c r="BTL79" s="253"/>
      <c r="BTM79" s="253"/>
      <c r="BTN79" s="253"/>
      <c r="BTO79" s="254"/>
      <c r="BTP79" s="253"/>
      <c r="BTQ79" s="253"/>
      <c r="BTR79" s="253"/>
      <c r="BTS79" s="253"/>
      <c r="BTT79" s="253"/>
      <c r="BTU79" s="254"/>
      <c r="BTV79" s="253"/>
      <c r="BTW79" s="253"/>
      <c r="BTX79" s="253"/>
      <c r="BTY79" s="253"/>
      <c r="BTZ79" s="253"/>
      <c r="BUA79" s="254"/>
      <c r="BUB79" s="253"/>
      <c r="BUC79" s="253"/>
      <c r="BUD79" s="253"/>
      <c r="BUE79" s="253"/>
      <c r="BUF79" s="253"/>
      <c r="BUG79" s="254"/>
      <c r="BUH79" s="253"/>
      <c r="BUI79" s="253"/>
      <c r="BUJ79" s="253"/>
      <c r="BUK79" s="253"/>
      <c r="BUL79" s="253"/>
      <c r="BUM79" s="254"/>
      <c r="BUN79" s="253"/>
      <c r="BUO79" s="253"/>
      <c r="BUP79" s="253"/>
      <c r="BUQ79" s="253"/>
      <c r="BUR79" s="253"/>
      <c r="BUS79" s="254"/>
      <c r="BUT79" s="253"/>
      <c r="BUU79" s="253"/>
      <c r="BUV79" s="253"/>
      <c r="BUW79" s="253"/>
      <c r="BUX79" s="253"/>
      <c r="BUY79" s="254"/>
      <c r="BUZ79" s="253"/>
      <c r="BVA79" s="253"/>
      <c r="BVB79" s="253"/>
      <c r="BVC79" s="253"/>
      <c r="BVD79" s="253"/>
      <c r="BVE79" s="254"/>
      <c r="BVF79" s="253"/>
      <c r="BVG79" s="253"/>
      <c r="BVH79" s="253"/>
      <c r="BVI79" s="253"/>
      <c r="BVJ79" s="253"/>
      <c r="BVK79" s="254"/>
      <c r="BVL79" s="253"/>
      <c r="BVM79" s="253"/>
      <c r="BVN79" s="253"/>
      <c r="BVO79" s="253"/>
      <c r="BVP79" s="253"/>
      <c r="BVQ79" s="254"/>
      <c r="BVR79" s="253"/>
      <c r="BVS79" s="253"/>
      <c r="BVT79" s="253"/>
      <c r="BVU79" s="253"/>
      <c r="BVV79" s="253"/>
      <c r="BVW79" s="254"/>
      <c r="BVX79" s="253"/>
      <c r="BVY79" s="253"/>
      <c r="BVZ79" s="253"/>
      <c r="BWA79" s="253"/>
      <c r="BWB79" s="253"/>
      <c r="BWC79" s="254"/>
      <c r="BWD79" s="253"/>
      <c r="BWE79" s="253"/>
      <c r="BWF79" s="253"/>
      <c r="BWG79" s="253"/>
      <c r="BWH79" s="253"/>
      <c r="BWI79" s="254"/>
      <c r="BWJ79" s="253"/>
      <c r="BWK79" s="253"/>
      <c r="BWL79" s="253"/>
      <c r="BWM79" s="253"/>
      <c r="BWN79" s="253"/>
      <c r="BWO79" s="254"/>
      <c r="BWP79" s="253"/>
      <c r="BWQ79" s="253"/>
      <c r="BWR79" s="253"/>
      <c r="BWS79" s="253"/>
      <c r="BWT79" s="253"/>
      <c r="BWU79" s="254"/>
      <c r="BWV79" s="253"/>
      <c r="BWW79" s="253"/>
      <c r="BWX79" s="253"/>
      <c r="BWY79" s="253"/>
      <c r="BWZ79" s="253"/>
      <c r="BXA79" s="254"/>
      <c r="BXB79" s="253"/>
      <c r="BXC79" s="253"/>
      <c r="BXD79" s="253"/>
      <c r="BXE79" s="253"/>
      <c r="BXF79" s="253"/>
      <c r="BXG79" s="254"/>
      <c r="BXH79" s="253"/>
      <c r="BXI79" s="253"/>
      <c r="BXJ79" s="253"/>
      <c r="BXK79" s="253"/>
      <c r="BXL79" s="253"/>
      <c r="BXM79" s="254"/>
      <c r="BXN79" s="253"/>
      <c r="BXO79" s="253"/>
      <c r="BXP79" s="253"/>
      <c r="BXQ79" s="253"/>
      <c r="BXR79" s="253"/>
      <c r="BXS79" s="254"/>
      <c r="BXT79" s="253"/>
      <c r="BXU79" s="253"/>
      <c r="BXV79" s="253"/>
      <c r="BXW79" s="253"/>
      <c r="BXX79" s="253"/>
      <c r="BXY79" s="254"/>
      <c r="BXZ79" s="253"/>
      <c r="BYA79" s="253"/>
      <c r="BYB79" s="253"/>
      <c r="BYC79" s="253"/>
      <c r="BYD79" s="253"/>
      <c r="BYE79" s="254"/>
      <c r="BYF79" s="253"/>
      <c r="BYG79" s="253"/>
      <c r="BYH79" s="253"/>
      <c r="BYI79" s="253"/>
      <c r="BYJ79" s="253"/>
      <c r="BYK79" s="254"/>
      <c r="BYL79" s="253"/>
      <c r="BYM79" s="253"/>
      <c r="BYN79" s="253"/>
      <c r="BYO79" s="253"/>
      <c r="BYP79" s="253"/>
      <c r="BYQ79" s="254"/>
      <c r="BYR79" s="253"/>
      <c r="BYS79" s="253"/>
      <c r="BYT79" s="253"/>
      <c r="BYU79" s="253"/>
      <c r="BYV79" s="253"/>
      <c r="BYW79" s="254"/>
      <c r="BYX79" s="253"/>
      <c r="BYY79" s="253"/>
      <c r="BYZ79" s="253"/>
      <c r="BZA79" s="253"/>
      <c r="BZB79" s="253"/>
      <c r="BZC79" s="254"/>
      <c r="BZD79" s="253"/>
      <c r="BZE79" s="253"/>
      <c r="BZF79" s="253"/>
      <c r="BZG79" s="253"/>
      <c r="BZH79" s="253"/>
      <c r="BZI79" s="254"/>
      <c r="BZJ79" s="253"/>
      <c r="BZK79" s="253"/>
      <c r="BZL79" s="253"/>
      <c r="BZM79" s="253"/>
      <c r="BZN79" s="253"/>
      <c r="BZO79" s="254"/>
      <c r="BZP79" s="253"/>
      <c r="BZQ79" s="253"/>
      <c r="BZR79" s="253"/>
      <c r="BZS79" s="253"/>
      <c r="BZT79" s="253"/>
      <c r="BZU79" s="254"/>
      <c r="BZV79" s="253"/>
      <c r="BZW79" s="253"/>
      <c r="BZX79" s="253"/>
      <c r="BZY79" s="253"/>
      <c r="BZZ79" s="253"/>
      <c r="CAA79" s="254"/>
      <c r="CAB79" s="253"/>
      <c r="CAC79" s="253"/>
      <c r="CAD79" s="253"/>
      <c r="CAE79" s="253"/>
      <c r="CAF79" s="253"/>
      <c r="CAG79" s="254"/>
      <c r="CAH79" s="253"/>
      <c r="CAI79" s="253"/>
      <c r="CAJ79" s="253"/>
      <c r="CAK79" s="253"/>
      <c r="CAL79" s="253"/>
      <c r="CAM79" s="254"/>
      <c r="CAN79" s="253"/>
      <c r="CAO79" s="253"/>
      <c r="CAP79" s="253"/>
      <c r="CAQ79" s="253"/>
      <c r="CAR79" s="253"/>
      <c r="CAS79" s="254"/>
      <c r="CAT79" s="253"/>
      <c r="CAU79" s="253"/>
      <c r="CAV79" s="253"/>
      <c r="CAW79" s="253"/>
      <c r="CAX79" s="253"/>
      <c r="CAY79" s="254"/>
      <c r="CAZ79" s="253"/>
      <c r="CBA79" s="253"/>
      <c r="CBB79" s="253"/>
      <c r="CBC79" s="253"/>
      <c r="CBD79" s="253"/>
      <c r="CBE79" s="254"/>
      <c r="CBF79" s="253"/>
      <c r="CBG79" s="253"/>
      <c r="CBH79" s="253"/>
      <c r="CBI79" s="253"/>
      <c r="CBJ79" s="253"/>
      <c r="CBK79" s="254"/>
      <c r="CBL79" s="253"/>
      <c r="CBM79" s="253"/>
      <c r="CBN79" s="253"/>
      <c r="CBO79" s="253"/>
      <c r="CBP79" s="253"/>
      <c r="CBQ79" s="254"/>
      <c r="CBR79" s="253"/>
      <c r="CBS79" s="253"/>
      <c r="CBT79" s="253"/>
      <c r="CBU79" s="253"/>
      <c r="CBV79" s="253"/>
      <c r="CBW79" s="254"/>
      <c r="CBX79" s="253"/>
      <c r="CBY79" s="253"/>
      <c r="CBZ79" s="253"/>
      <c r="CCA79" s="253"/>
      <c r="CCB79" s="253"/>
      <c r="CCC79" s="254"/>
      <c r="CCD79" s="253"/>
      <c r="CCE79" s="253"/>
      <c r="CCF79" s="253"/>
      <c r="CCG79" s="253"/>
      <c r="CCH79" s="253"/>
      <c r="CCI79" s="254"/>
      <c r="CCJ79" s="253"/>
      <c r="CCK79" s="253"/>
      <c r="CCL79" s="253"/>
      <c r="CCM79" s="253"/>
      <c r="CCN79" s="253"/>
      <c r="CCO79" s="254"/>
      <c r="CCP79" s="253"/>
      <c r="CCQ79" s="253"/>
      <c r="CCR79" s="253"/>
      <c r="CCS79" s="253"/>
      <c r="CCT79" s="253"/>
      <c r="CCU79" s="254"/>
      <c r="CCV79" s="253"/>
      <c r="CCW79" s="253"/>
      <c r="CCX79" s="253"/>
      <c r="CCY79" s="253"/>
      <c r="CCZ79" s="253"/>
      <c r="CDA79" s="254"/>
      <c r="CDB79" s="253"/>
      <c r="CDC79" s="253"/>
      <c r="CDD79" s="253"/>
      <c r="CDE79" s="253"/>
      <c r="CDF79" s="253"/>
      <c r="CDG79" s="254"/>
      <c r="CDH79" s="253"/>
      <c r="CDI79" s="253"/>
      <c r="CDJ79" s="253"/>
      <c r="CDK79" s="253"/>
      <c r="CDL79" s="253"/>
      <c r="CDM79" s="254"/>
      <c r="CDN79" s="253"/>
      <c r="CDO79" s="253"/>
      <c r="CDP79" s="253"/>
      <c r="CDQ79" s="253"/>
      <c r="CDR79" s="253"/>
      <c r="CDS79" s="254"/>
      <c r="CDT79" s="253"/>
      <c r="CDU79" s="253"/>
      <c r="CDV79" s="253"/>
      <c r="CDW79" s="253"/>
      <c r="CDX79" s="253"/>
      <c r="CDY79" s="254"/>
      <c r="CDZ79" s="253"/>
      <c r="CEA79" s="253"/>
      <c r="CEB79" s="253"/>
      <c r="CEC79" s="253"/>
      <c r="CED79" s="253"/>
      <c r="CEE79" s="254"/>
      <c r="CEF79" s="253"/>
      <c r="CEG79" s="253"/>
      <c r="CEH79" s="253"/>
      <c r="CEI79" s="253"/>
      <c r="CEJ79" s="253"/>
      <c r="CEK79" s="254"/>
      <c r="CEL79" s="253"/>
      <c r="CEM79" s="253"/>
      <c r="CEN79" s="253"/>
      <c r="CEO79" s="253"/>
      <c r="CEP79" s="253"/>
      <c r="CEQ79" s="254"/>
      <c r="CER79" s="253"/>
      <c r="CES79" s="253"/>
      <c r="CET79" s="253"/>
      <c r="CEU79" s="253"/>
      <c r="CEV79" s="253"/>
      <c r="CEW79" s="254"/>
      <c r="CEX79" s="253"/>
      <c r="CEY79" s="253"/>
      <c r="CEZ79" s="253"/>
      <c r="CFA79" s="253"/>
      <c r="CFB79" s="253"/>
      <c r="CFC79" s="254"/>
      <c r="CFD79" s="253"/>
      <c r="CFE79" s="253"/>
      <c r="CFF79" s="253"/>
      <c r="CFG79" s="253"/>
      <c r="CFH79" s="253"/>
      <c r="CFI79" s="254"/>
      <c r="CFJ79" s="253"/>
      <c r="CFK79" s="253"/>
      <c r="CFL79" s="253"/>
      <c r="CFM79" s="253"/>
      <c r="CFN79" s="253"/>
      <c r="CFO79" s="254"/>
      <c r="CFP79" s="253"/>
      <c r="CFQ79" s="253"/>
      <c r="CFR79" s="253"/>
      <c r="CFS79" s="253"/>
      <c r="CFT79" s="253"/>
      <c r="CFU79" s="254"/>
      <c r="CFV79" s="253"/>
      <c r="CFW79" s="253"/>
      <c r="CFX79" s="253"/>
      <c r="CFY79" s="253"/>
      <c r="CFZ79" s="253"/>
      <c r="CGA79" s="254"/>
      <c r="CGB79" s="253"/>
      <c r="CGC79" s="253"/>
      <c r="CGD79" s="253"/>
      <c r="CGE79" s="253"/>
      <c r="CGF79" s="253"/>
      <c r="CGG79" s="254"/>
      <c r="CGH79" s="253"/>
      <c r="CGI79" s="253"/>
      <c r="CGJ79" s="253"/>
      <c r="CGK79" s="253"/>
      <c r="CGL79" s="253"/>
      <c r="CGM79" s="254"/>
      <c r="CGN79" s="253"/>
      <c r="CGO79" s="253"/>
      <c r="CGP79" s="253"/>
      <c r="CGQ79" s="253"/>
      <c r="CGR79" s="253"/>
      <c r="CGS79" s="254"/>
      <c r="CGT79" s="253"/>
      <c r="CGU79" s="253"/>
      <c r="CGV79" s="253"/>
      <c r="CGW79" s="253"/>
      <c r="CGX79" s="253"/>
      <c r="CGY79" s="254"/>
      <c r="CGZ79" s="253"/>
      <c r="CHA79" s="253"/>
      <c r="CHB79" s="253"/>
      <c r="CHC79" s="253"/>
      <c r="CHD79" s="253"/>
      <c r="CHE79" s="254"/>
      <c r="CHF79" s="253"/>
      <c r="CHG79" s="253"/>
      <c r="CHH79" s="253"/>
      <c r="CHI79" s="253"/>
      <c r="CHJ79" s="253"/>
      <c r="CHK79" s="254"/>
      <c r="CHL79" s="253"/>
      <c r="CHM79" s="253"/>
      <c r="CHN79" s="253"/>
      <c r="CHO79" s="253"/>
      <c r="CHP79" s="253"/>
      <c r="CHQ79" s="254"/>
      <c r="CHR79" s="253"/>
      <c r="CHS79" s="253"/>
      <c r="CHT79" s="253"/>
      <c r="CHU79" s="253"/>
      <c r="CHV79" s="253"/>
      <c r="CHW79" s="254"/>
      <c r="CHX79" s="253"/>
      <c r="CHY79" s="253"/>
      <c r="CHZ79" s="253"/>
      <c r="CIA79" s="253"/>
      <c r="CIB79" s="253"/>
      <c r="CIC79" s="254"/>
      <c r="CID79" s="253"/>
      <c r="CIE79" s="253"/>
      <c r="CIF79" s="253"/>
      <c r="CIG79" s="253"/>
      <c r="CIH79" s="253"/>
      <c r="CII79" s="254"/>
      <c r="CIJ79" s="253"/>
      <c r="CIK79" s="253"/>
      <c r="CIL79" s="253"/>
      <c r="CIM79" s="253"/>
      <c r="CIN79" s="253"/>
      <c r="CIO79" s="254"/>
      <c r="CIP79" s="253"/>
      <c r="CIQ79" s="253"/>
      <c r="CIR79" s="253"/>
      <c r="CIS79" s="253"/>
      <c r="CIT79" s="253"/>
      <c r="CIU79" s="254"/>
      <c r="CIV79" s="253"/>
      <c r="CIW79" s="253"/>
      <c r="CIX79" s="253"/>
      <c r="CIY79" s="253"/>
      <c r="CIZ79" s="253"/>
      <c r="CJA79" s="254"/>
      <c r="CJB79" s="253"/>
      <c r="CJC79" s="253"/>
      <c r="CJD79" s="253"/>
      <c r="CJE79" s="253"/>
      <c r="CJF79" s="253"/>
      <c r="CJG79" s="254"/>
      <c r="CJH79" s="253"/>
      <c r="CJI79" s="253"/>
      <c r="CJJ79" s="253"/>
      <c r="CJK79" s="253"/>
      <c r="CJL79" s="253"/>
      <c r="CJM79" s="254"/>
      <c r="CJN79" s="253"/>
      <c r="CJO79" s="253"/>
      <c r="CJP79" s="253"/>
      <c r="CJQ79" s="253"/>
      <c r="CJR79" s="253"/>
      <c r="CJS79" s="254"/>
      <c r="CJT79" s="253"/>
      <c r="CJU79" s="253"/>
      <c r="CJV79" s="253"/>
      <c r="CJW79" s="253"/>
      <c r="CJX79" s="253"/>
      <c r="CJY79" s="254"/>
      <c r="CJZ79" s="253"/>
      <c r="CKA79" s="253"/>
      <c r="CKB79" s="253"/>
      <c r="CKC79" s="253"/>
      <c r="CKD79" s="253"/>
      <c r="CKE79" s="254"/>
      <c r="CKF79" s="253"/>
      <c r="CKG79" s="253"/>
      <c r="CKH79" s="253"/>
      <c r="CKI79" s="253"/>
      <c r="CKJ79" s="253"/>
      <c r="CKK79" s="254"/>
      <c r="CKL79" s="253"/>
      <c r="CKM79" s="253"/>
      <c r="CKN79" s="253"/>
      <c r="CKO79" s="253"/>
      <c r="CKP79" s="253"/>
      <c r="CKQ79" s="254"/>
      <c r="CKR79" s="253"/>
      <c r="CKS79" s="253"/>
      <c r="CKT79" s="253"/>
      <c r="CKU79" s="253"/>
      <c r="CKV79" s="253"/>
      <c r="CKW79" s="254"/>
      <c r="CKX79" s="253"/>
      <c r="CKY79" s="253"/>
      <c r="CKZ79" s="253"/>
      <c r="CLA79" s="253"/>
      <c r="CLB79" s="253"/>
      <c r="CLC79" s="254"/>
      <c r="CLD79" s="253"/>
      <c r="CLE79" s="253"/>
      <c r="CLF79" s="253"/>
      <c r="CLG79" s="253"/>
      <c r="CLH79" s="253"/>
      <c r="CLI79" s="254"/>
      <c r="CLJ79" s="253"/>
      <c r="CLK79" s="253"/>
      <c r="CLL79" s="253"/>
      <c r="CLM79" s="253"/>
      <c r="CLN79" s="253"/>
      <c r="CLO79" s="254"/>
      <c r="CLP79" s="253"/>
      <c r="CLQ79" s="253"/>
      <c r="CLR79" s="253"/>
      <c r="CLS79" s="253"/>
      <c r="CLT79" s="253"/>
      <c r="CLU79" s="254"/>
      <c r="CLV79" s="253"/>
      <c r="CLW79" s="253"/>
      <c r="CLX79" s="253"/>
      <c r="CLY79" s="253"/>
      <c r="CLZ79" s="253"/>
      <c r="CMA79" s="254"/>
      <c r="CMB79" s="253"/>
      <c r="CMC79" s="253"/>
      <c r="CMD79" s="253"/>
      <c r="CME79" s="253"/>
      <c r="CMF79" s="253"/>
      <c r="CMG79" s="254"/>
      <c r="CMH79" s="253"/>
      <c r="CMI79" s="253"/>
      <c r="CMJ79" s="253"/>
      <c r="CMK79" s="253"/>
      <c r="CML79" s="253"/>
      <c r="CMM79" s="254"/>
      <c r="CMN79" s="253"/>
      <c r="CMO79" s="253"/>
      <c r="CMP79" s="253"/>
      <c r="CMQ79" s="253"/>
      <c r="CMR79" s="253"/>
      <c r="CMS79" s="254"/>
      <c r="CMT79" s="253"/>
      <c r="CMU79" s="253"/>
      <c r="CMV79" s="253"/>
      <c r="CMW79" s="253"/>
      <c r="CMX79" s="253"/>
      <c r="CMY79" s="254"/>
      <c r="CMZ79" s="253"/>
      <c r="CNA79" s="253"/>
      <c r="CNB79" s="253"/>
      <c r="CNC79" s="253"/>
      <c r="CND79" s="253"/>
      <c r="CNE79" s="254"/>
      <c r="CNF79" s="253"/>
      <c r="CNG79" s="253"/>
      <c r="CNH79" s="253"/>
      <c r="CNI79" s="253"/>
      <c r="CNJ79" s="253"/>
      <c r="CNK79" s="254"/>
      <c r="CNL79" s="253"/>
      <c r="CNM79" s="253"/>
      <c r="CNN79" s="253"/>
      <c r="CNO79" s="253"/>
      <c r="CNP79" s="253"/>
      <c r="CNQ79" s="254"/>
      <c r="CNR79" s="253"/>
      <c r="CNS79" s="253"/>
      <c r="CNT79" s="253"/>
      <c r="CNU79" s="253"/>
      <c r="CNV79" s="253"/>
      <c r="CNW79" s="254"/>
      <c r="CNX79" s="253"/>
      <c r="CNY79" s="253"/>
      <c r="CNZ79" s="253"/>
      <c r="COA79" s="253"/>
      <c r="COB79" s="253"/>
      <c r="COC79" s="254"/>
      <c r="COD79" s="253"/>
      <c r="COE79" s="253"/>
      <c r="COF79" s="253"/>
      <c r="COG79" s="253"/>
      <c r="COH79" s="253"/>
      <c r="COI79" s="254"/>
      <c r="COJ79" s="253"/>
      <c r="COK79" s="253"/>
      <c r="COL79" s="253"/>
      <c r="COM79" s="253"/>
      <c r="CON79" s="253"/>
      <c r="COO79" s="254"/>
      <c r="COP79" s="253"/>
      <c r="COQ79" s="253"/>
      <c r="COR79" s="253"/>
      <c r="COS79" s="253"/>
      <c r="COT79" s="253"/>
      <c r="COU79" s="254"/>
      <c r="COV79" s="253"/>
      <c r="COW79" s="253"/>
      <c r="COX79" s="253"/>
      <c r="COY79" s="253"/>
      <c r="COZ79" s="253"/>
      <c r="CPA79" s="254"/>
      <c r="CPB79" s="253"/>
      <c r="CPC79" s="253"/>
      <c r="CPD79" s="253"/>
      <c r="CPE79" s="253"/>
      <c r="CPF79" s="253"/>
      <c r="CPG79" s="254"/>
      <c r="CPH79" s="253"/>
      <c r="CPI79" s="253"/>
      <c r="CPJ79" s="253"/>
      <c r="CPK79" s="253"/>
      <c r="CPL79" s="253"/>
      <c r="CPM79" s="254"/>
      <c r="CPN79" s="253"/>
      <c r="CPO79" s="253"/>
      <c r="CPP79" s="253"/>
      <c r="CPQ79" s="253"/>
      <c r="CPR79" s="253"/>
      <c r="CPS79" s="254"/>
      <c r="CPT79" s="253"/>
      <c r="CPU79" s="253"/>
      <c r="CPV79" s="253"/>
      <c r="CPW79" s="253"/>
      <c r="CPX79" s="253"/>
      <c r="CPY79" s="254"/>
      <c r="CPZ79" s="253"/>
      <c r="CQA79" s="253"/>
      <c r="CQB79" s="253"/>
      <c r="CQC79" s="253"/>
      <c r="CQD79" s="253"/>
      <c r="CQE79" s="254"/>
      <c r="CQF79" s="253"/>
      <c r="CQG79" s="253"/>
      <c r="CQH79" s="253"/>
      <c r="CQI79" s="253"/>
      <c r="CQJ79" s="253"/>
      <c r="CQK79" s="254"/>
      <c r="CQL79" s="253"/>
      <c r="CQM79" s="253"/>
      <c r="CQN79" s="253"/>
      <c r="CQO79" s="253"/>
      <c r="CQP79" s="253"/>
      <c r="CQQ79" s="254"/>
      <c r="CQR79" s="253"/>
      <c r="CQS79" s="253"/>
      <c r="CQT79" s="253"/>
      <c r="CQU79" s="253"/>
      <c r="CQV79" s="253"/>
      <c r="CQW79" s="254"/>
      <c r="CQX79" s="253"/>
      <c r="CQY79" s="253"/>
      <c r="CQZ79" s="253"/>
      <c r="CRA79" s="253"/>
      <c r="CRB79" s="253"/>
      <c r="CRC79" s="254"/>
      <c r="CRD79" s="253"/>
      <c r="CRE79" s="253"/>
      <c r="CRF79" s="253"/>
      <c r="CRG79" s="253"/>
      <c r="CRH79" s="253"/>
      <c r="CRI79" s="254"/>
      <c r="CRJ79" s="253"/>
      <c r="CRK79" s="253"/>
      <c r="CRL79" s="253"/>
      <c r="CRM79" s="253"/>
      <c r="CRN79" s="253"/>
      <c r="CRO79" s="254"/>
      <c r="CRP79" s="253"/>
      <c r="CRQ79" s="253"/>
      <c r="CRR79" s="253"/>
      <c r="CRS79" s="253"/>
      <c r="CRT79" s="253"/>
      <c r="CRU79" s="254"/>
      <c r="CRV79" s="253"/>
      <c r="CRW79" s="253"/>
      <c r="CRX79" s="253"/>
      <c r="CRY79" s="253"/>
      <c r="CRZ79" s="253"/>
      <c r="CSA79" s="254"/>
      <c r="CSB79" s="253"/>
      <c r="CSC79" s="253"/>
      <c r="CSD79" s="253"/>
      <c r="CSE79" s="253"/>
      <c r="CSF79" s="253"/>
      <c r="CSG79" s="254"/>
      <c r="CSH79" s="253"/>
      <c r="CSI79" s="253"/>
      <c r="CSJ79" s="253"/>
      <c r="CSK79" s="253"/>
      <c r="CSL79" s="253"/>
      <c r="CSM79" s="254"/>
      <c r="CSN79" s="253"/>
      <c r="CSO79" s="253"/>
      <c r="CSP79" s="253"/>
      <c r="CSQ79" s="253"/>
      <c r="CSR79" s="253"/>
      <c r="CSS79" s="254"/>
      <c r="CST79" s="253"/>
      <c r="CSU79" s="253"/>
      <c r="CSV79" s="253"/>
      <c r="CSW79" s="253"/>
      <c r="CSX79" s="253"/>
      <c r="CSY79" s="254"/>
      <c r="CSZ79" s="253"/>
      <c r="CTA79" s="253"/>
      <c r="CTB79" s="253"/>
      <c r="CTC79" s="253"/>
      <c r="CTD79" s="253"/>
      <c r="CTE79" s="254"/>
      <c r="CTF79" s="253"/>
      <c r="CTG79" s="253"/>
      <c r="CTH79" s="253"/>
      <c r="CTI79" s="253"/>
      <c r="CTJ79" s="253"/>
      <c r="CTK79" s="254"/>
      <c r="CTL79" s="253"/>
      <c r="CTM79" s="253"/>
      <c r="CTN79" s="253"/>
      <c r="CTO79" s="253"/>
      <c r="CTP79" s="253"/>
      <c r="CTQ79" s="254"/>
      <c r="CTR79" s="253"/>
      <c r="CTS79" s="253"/>
      <c r="CTT79" s="253"/>
      <c r="CTU79" s="253"/>
      <c r="CTV79" s="253"/>
      <c r="CTW79" s="254"/>
      <c r="CTX79" s="253"/>
      <c r="CTY79" s="253"/>
      <c r="CTZ79" s="253"/>
      <c r="CUA79" s="253"/>
      <c r="CUB79" s="253"/>
      <c r="CUC79" s="254"/>
      <c r="CUD79" s="253"/>
      <c r="CUE79" s="253"/>
      <c r="CUF79" s="253"/>
      <c r="CUG79" s="253"/>
      <c r="CUH79" s="253"/>
      <c r="CUI79" s="254"/>
      <c r="CUJ79" s="253"/>
      <c r="CUK79" s="253"/>
      <c r="CUL79" s="253"/>
      <c r="CUM79" s="253"/>
      <c r="CUN79" s="253"/>
      <c r="CUO79" s="254"/>
      <c r="CUP79" s="253"/>
      <c r="CUQ79" s="253"/>
      <c r="CUR79" s="253"/>
      <c r="CUS79" s="253"/>
      <c r="CUT79" s="253"/>
      <c r="CUU79" s="254"/>
      <c r="CUV79" s="253"/>
      <c r="CUW79" s="253"/>
      <c r="CUX79" s="253"/>
      <c r="CUY79" s="253"/>
      <c r="CUZ79" s="253"/>
      <c r="CVA79" s="254"/>
      <c r="CVB79" s="253"/>
      <c r="CVC79" s="253"/>
      <c r="CVD79" s="253"/>
      <c r="CVE79" s="253"/>
      <c r="CVF79" s="253"/>
      <c r="CVG79" s="254"/>
      <c r="CVH79" s="253"/>
      <c r="CVI79" s="253"/>
      <c r="CVJ79" s="253"/>
      <c r="CVK79" s="253"/>
      <c r="CVL79" s="253"/>
      <c r="CVM79" s="254"/>
      <c r="CVN79" s="253"/>
      <c r="CVO79" s="253"/>
      <c r="CVP79" s="253"/>
      <c r="CVQ79" s="253"/>
      <c r="CVR79" s="253"/>
      <c r="CVS79" s="254"/>
      <c r="CVT79" s="253"/>
      <c r="CVU79" s="253"/>
      <c r="CVV79" s="253"/>
      <c r="CVW79" s="253"/>
      <c r="CVX79" s="253"/>
      <c r="CVY79" s="254"/>
      <c r="CVZ79" s="253"/>
      <c r="CWA79" s="253"/>
      <c r="CWB79" s="253"/>
      <c r="CWC79" s="253"/>
      <c r="CWD79" s="253"/>
      <c r="CWE79" s="254"/>
      <c r="CWF79" s="253"/>
      <c r="CWG79" s="253"/>
      <c r="CWH79" s="253"/>
      <c r="CWI79" s="253"/>
      <c r="CWJ79" s="253"/>
      <c r="CWK79" s="254"/>
      <c r="CWL79" s="253"/>
      <c r="CWM79" s="253"/>
      <c r="CWN79" s="253"/>
      <c r="CWO79" s="253"/>
      <c r="CWP79" s="253"/>
      <c r="CWQ79" s="254"/>
      <c r="CWR79" s="253"/>
      <c r="CWS79" s="253"/>
      <c r="CWT79" s="253"/>
      <c r="CWU79" s="253"/>
      <c r="CWV79" s="253"/>
      <c r="CWW79" s="254"/>
      <c r="CWX79" s="253"/>
      <c r="CWY79" s="253"/>
      <c r="CWZ79" s="253"/>
      <c r="CXA79" s="253"/>
      <c r="CXB79" s="253"/>
      <c r="CXC79" s="254"/>
      <c r="CXD79" s="253"/>
      <c r="CXE79" s="253"/>
      <c r="CXF79" s="253"/>
      <c r="CXG79" s="253"/>
      <c r="CXH79" s="253"/>
      <c r="CXI79" s="254"/>
      <c r="CXJ79" s="253"/>
      <c r="CXK79" s="253"/>
      <c r="CXL79" s="253"/>
      <c r="CXM79" s="253"/>
      <c r="CXN79" s="253"/>
      <c r="CXO79" s="254"/>
      <c r="CXP79" s="253"/>
      <c r="CXQ79" s="253"/>
      <c r="CXR79" s="253"/>
      <c r="CXS79" s="253"/>
      <c r="CXT79" s="253"/>
      <c r="CXU79" s="254"/>
      <c r="CXV79" s="253"/>
      <c r="CXW79" s="253"/>
      <c r="CXX79" s="253"/>
      <c r="CXY79" s="253"/>
      <c r="CXZ79" s="253"/>
      <c r="CYA79" s="254"/>
      <c r="CYB79" s="253"/>
      <c r="CYC79" s="253"/>
      <c r="CYD79" s="253"/>
      <c r="CYE79" s="253"/>
      <c r="CYF79" s="253"/>
      <c r="CYG79" s="254"/>
      <c r="CYH79" s="253"/>
      <c r="CYI79" s="253"/>
      <c r="CYJ79" s="253"/>
      <c r="CYK79" s="253"/>
      <c r="CYL79" s="253"/>
      <c r="CYM79" s="254"/>
      <c r="CYN79" s="253"/>
      <c r="CYO79" s="253"/>
      <c r="CYP79" s="253"/>
      <c r="CYQ79" s="253"/>
      <c r="CYR79" s="253"/>
      <c r="CYS79" s="254"/>
      <c r="CYT79" s="253"/>
      <c r="CYU79" s="253"/>
      <c r="CYV79" s="253"/>
      <c r="CYW79" s="253"/>
      <c r="CYX79" s="253"/>
      <c r="CYY79" s="254"/>
      <c r="CYZ79" s="253"/>
      <c r="CZA79" s="253"/>
      <c r="CZB79" s="253"/>
      <c r="CZC79" s="253"/>
      <c r="CZD79" s="253"/>
      <c r="CZE79" s="254"/>
      <c r="CZF79" s="253"/>
      <c r="CZG79" s="253"/>
      <c r="CZH79" s="253"/>
      <c r="CZI79" s="253"/>
      <c r="CZJ79" s="253"/>
      <c r="CZK79" s="254"/>
      <c r="CZL79" s="253"/>
      <c r="CZM79" s="253"/>
      <c r="CZN79" s="253"/>
      <c r="CZO79" s="253"/>
      <c r="CZP79" s="253"/>
      <c r="CZQ79" s="254"/>
      <c r="CZR79" s="253"/>
      <c r="CZS79" s="253"/>
      <c r="CZT79" s="253"/>
      <c r="CZU79" s="253"/>
      <c r="CZV79" s="253"/>
      <c r="CZW79" s="254"/>
      <c r="CZX79" s="253"/>
      <c r="CZY79" s="253"/>
      <c r="CZZ79" s="253"/>
      <c r="DAA79" s="253"/>
      <c r="DAB79" s="253"/>
      <c r="DAC79" s="254"/>
      <c r="DAD79" s="253"/>
      <c r="DAE79" s="253"/>
      <c r="DAF79" s="253"/>
      <c r="DAG79" s="253"/>
      <c r="DAH79" s="253"/>
      <c r="DAI79" s="254"/>
      <c r="DAJ79" s="253"/>
      <c r="DAK79" s="253"/>
      <c r="DAL79" s="253"/>
      <c r="DAM79" s="253"/>
      <c r="DAN79" s="253"/>
      <c r="DAO79" s="254"/>
      <c r="DAP79" s="253"/>
      <c r="DAQ79" s="253"/>
      <c r="DAR79" s="253"/>
      <c r="DAS79" s="253"/>
      <c r="DAT79" s="253"/>
      <c r="DAU79" s="254"/>
      <c r="DAV79" s="253"/>
      <c r="DAW79" s="253"/>
      <c r="DAX79" s="253"/>
      <c r="DAY79" s="253"/>
      <c r="DAZ79" s="253"/>
      <c r="DBA79" s="254"/>
      <c r="DBB79" s="253"/>
      <c r="DBC79" s="253"/>
      <c r="DBD79" s="253"/>
      <c r="DBE79" s="253"/>
      <c r="DBF79" s="253"/>
      <c r="DBG79" s="254"/>
      <c r="DBH79" s="253"/>
      <c r="DBI79" s="253"/>
      <c r="DBJ79" s="253"/>
      <c r="DBK79" s="253"/>
      <c r="DBL79" s="253"/>
      <c r="DBM79" s="254"/>
      <c r="DBN79" s="253"/>
      <c r="DBO79" s="253"/>
      <c r="DBP79" s="253"/>
      <c r="DBQ79" s="253"/>
      <c r="DBR79" s="253"/>
      <c r="DBS79" s="254"/>
      <c r="DBT79" s="253"/>
      <c r="DBU79" s="253"/>
      <c r="DBV79" s="253"/>
      <c r="DBW79" s="253"/>
      <c r="DBX79" s="253"/>
      <c r="DBY79" s="254"/>
      <c r="DBZ79" s="253"/>
      <c r="DCA79" s="253"/>
      <c r="DCB79" s="253"/>
      <c r="DCC79" s="253"/>
      <c r="DCD79" s="253"/>
      <c r="DCE79" s="254"/>
      <c r="DCF79" s="253"/>
      <c r="DCG79" s="253"/>
      <c r="DCH79" s="253"/>
      <c r="DCI79" s="253"/>
      <c r="DCJ79" s="253"/>
      <c r="DCK79" s="254"/>
      <c r="DCL79" s="253"/>
      <c r="DCM79" s="253"/>
      <c r="DCN79" s="253"/>
      <c r="DCO79" s="253"/>
      <c r="DCP79" s="253"/>
      <c r="DCQ79" s="254"/>
      <c r="DCR79" s="253"/>
      <c r="DCS79" s="253"/>
      <c r="DCT79" s="253"/>
      <c r="DCU79" s="253"/>
      <c r="DCV79" s="253"/>
      <c r="DCW79" s="254"/>
      <c r="DCX79" s="253"/>
      <c r="DCY79" s="253"/>
      <c r="DCZ79" s="253"/>
      <c r="DDA79" s="253"/>
      <c r="DDB79" s="253"/>
      <c r="DDC79" s="254"/>
      <c r="DDD79" s="253"/>
      <c r="DDE79" s="253"/>
      <c r="DDF79" s="253"/>
      <c r="DDG79" s="253"/>
      <c r="DDH79" s="253"/>
      <c r="DDI79" s="254"/>
      <c r="DDJ79" s="253"/>
      <c r="DDK79" s="253"/>
      <c r="DDL79" s="253"/>
      <c r="DDM79" s="253"/>
      <c r="DDN79" s="253"/>
      <c r="DDO79" s="254"/>
      <c r="DDP79" s="253"/>
      <c r="DDQ79" s="253"/>
      <c r="DDR79" s="253"/>
      <c r="DDS79" s="253"/>
      <c r="DDT79" s="253"/>
      <c r="DDU79" s="254"/>
      <c r="DDV79" s="253"/>
      <c r="DDW79" s="253"/>
      <c r="DDX79" s="253"/>
      <c r="DDY79" s="253"/>
      <c r="DDZ79" s="253"/>
      <c r="DEA79" s="254"/>
      <c r="DEB79" s="253"/>
      <c r="DEC79" s="253"/>
      <c r="DED79" s="253"/>
      <c r="DEE79" s="253"/>
      <c r="DEF79" s="253"/>
      <c r="DEG79" s="254"/>
      <c r="DEH79" s="253"/>
      <c r="DEI79" s="253"/>
      <c r="DEJ79" s="253"/>
      <c r="DEK79" s="253"/>
      <c r="DEL79" s="253"/>
      <c r="DEM79" s="254"/>
      <c r="DEN79" s="253"/>
      <c r="DEO79" s="253"/>
      <c r="DEP79" s="253"/>
      <c r="DEQ79" s="253"/>
      <c r="DER79" s="253"/>
      <c r="DES79" s="254"/>
      <c r="DET79" s="253"/>
      <c r="DEU79" s="253"/>
      <c r="DEV79" s="253"/>
      <c r="DEW79" s="253"/>
      <c r="DEX79" s="253"/>
      <c r="DEY79" s="254"/>
      <c r="DEZ79" s="253"/>
      <c r="DFA79" s="253"/>
      <c r="DFB79" s="253"/>
      <c r="DFC79" s="253"/>
      <c r="DFD79" s="253"/>
      <c r="DFE79" s="254"/>
      <c r="DFF79" s="253"/>
      <c r="DFG79" s="253"/>
      <c r="DFH79" s="253"/>
      <c r="DFI79" s="253"/>
      <c r="DFJ79" s="253"/>
      <c r="DFK79" s="254"/>
      <c r="DFL79" s="253"/>
      <c r="DFM79" s="253"/>
      <c r="DFN79" s="253"/>
      <c r="DFO79" s="253"/>
      <c r="DFP79" s="253"/>
      <c r="DFQ79" s="254"/>
      <c r="DFR79" s="253"/>
      <c r="DFS79" s="253"/>
      <c r="DFT79" s="253"/>
      <c r="DFU79" s="253"/>
      <c r="DFV79" s="253"/>
      <c r="DFW79" s="254"/>
      <c r="DFX79" s="253"/>
      <c r="DFY79" s="253"/>
      <c r="DFZ79" s="253"/>
      <c r="DGA79" s="253"/>
      <c r="DGB79" s="253"/>
      <c r="DGC79" s="254"/>
      <c r="DGD79" s="253"/>
      <c r="DGE79" s="253"/>
      <c r="DGF79" s="253"/>
      <c r="DGG79" s="253"/>
      <c r="DGH79" s="253"/>
      <c r="DGI79" s="254"/>
      <c r="DGJ79" s="253"/>
      <c r="DGK79" s="253"/>
      <c r="DGL79" s="253"/>
      <c r="DGM79" s="253"/>
      <c r="DGN79" s="253"/>
      <c r="DGO79" s="254"/>
      <c r="DGP79" s="253"/>
      <c r="DGQ79" s="253"/>
      <c r="DGR79" s="253"/>
      <c r="DGS79" s="253"/>
      <c r="DGT79" s="253"/>
      <c r="DGU79" s="254"/>
      <c r="DGV79" s="253"/>
      <c r="DGW79" s="253"/>
      <c r="DGX79" s="253"/>
      <c r="DGY79" s="253"/>
      <c r="DGZ79" s="253"/>
      <c r="DHA79" s="254"/>
      <c r="DHB79" s="253"/>
      <c r="DHC79" s="253"/>
      <c r="DHD79" s="253"/>
      <c r="DHE79" s="253"/>
      <c r="DHF79" s="253"/>
      <c r="DHG79" s="254"/>
      <c r="DHH79" s="253"/>
      <c r="DHI79" s="253"/>
      <c r="DHJ79" s="253"/>
      <c r="DHK79" s="253"/>
      <c r="DHL79" s="253"/>
      <c r="DHM79" s="254"/>
      <c r="DHN79" s="253"/>
      <c r="DHO79" s="253"/>
      <c r="DHP79" s="253"/>
      <c r="DHQ79" s="253"/>
      <c r="DHR79" s="253"/>
      <c r="DHS79" s="254"/>
      <c r="DHT79" s="253"/>
      <c r="DHU79" s="253"/>
      <c r="DHV79" s="253"/>
      <c r="DHW79" s="253"/>
      <c r="DHX79" s="253"/>
      <c r="DHY79" s="254"/>
      <c r="DHZ79" s="253"/>
      <c r="DIA79" s="253"/>
      <c r="DIB79" s="253"/>
      <c r="DIC79" s="253"/>
      <c r="DID79" s="253"/>
      <c r="DIE79" s="254"/>
      <c r="DIF79" s="253"/>
      <c r="DIG79" s="253"/>
      <c r="DIH79" s="253"/>
      <c r="DII79" s="253"/>
      <c r="DIJ79" s="253"/>
      <c r="DIK79" s="254"/>
      <c r="DIL79" s="253"/>
      <c r="DIM79" s="253"/>
      <c r="DIN79" s="253"/>
      <c r="DIO79" s="253"/>
      <c r="DIP79" s="253"/>
      <c r="DIQ79" s="254"/>
      <c r="DIR79" s="253"/>
      <c r="DIS79" s="253"/>
      <c r="DIT79" s="253"/>
      <c r="DIU79" s="253"/>
      <c r="DIV79" s="253"/>
      <c r="DIW79" s="254"/>
      <c r="DIX79" s="253"/>
      <c r="DIY79" s="253"/>
      <c r="DIZ79" s="253"/>
      <c r="DJA79" s="253"/>
      <c r="DJB79" s="253"/>
      <c r="DJC79" s="254"/>
      <c r="DJD79" s="253"/>
      <c r="DJE79" s="253"/>
      <c r="DJF79" s="253"/>
      <c r="DJG79" s="253"/>
      <c r="DJH79" s="253"/>
      <c r="DJI79" s="254"/>
      <c r="DJJ79" s="253"/>
      <c r="DJK79" s="253"/>
      <c r="DJL79" s="253"/>
      <c r="DJM79" s="253"/>
      <c r="DJN79" s="253"/>
      <c r="DJO79" s="254"/>
      <c r="DJP79" s="253"/>
      <c r="DJQ79" s="253"/>
      <c r="DJR79" s="253"/>
      <c r="DJS79" s="253"/>
      <c r="DJT79" s="253"/>
      <c r="DJU79" s="254"/>
      <c r="DJV79" s="253"/>
      <c r="DJW79" s="253"/>
      <c r="DJX79" s="253"/>
      <c r="DJY79" s="253"/>
      <c r="DJZ79" s="253"/>
      <c r="DKA79" s="254"/>
      <c r="DKB79" s="253"/>
      <c r="DKC79" s="253"/>
      <c r="DKD79" s="253"/>
      <c r="DKE79" s="253"/>
      <c r="DKF79" s="253"/>
      <c r="DKG79" s="254"/>
      <c r="DKH79" s="253"/>
      <c r="DKI79" s="253"/>
      <c r="DKJ79" s="253"/>
      <c r="DKK79" s="253"/>
      <c r="DKL79" s="253"/>
      <c r="DKM79" s="254"/>
      <c r="DKN79" s="253"/>
      <c r="DKO79" s="253"/>
      <c r="DKP79" s="253"/>
      <c r="DKQ79" s="253"/>
      <c r="DKR79" s="253"/>
      <c r="DKS79" s="254"/>
      <c r="DKT79" s="253"/>
      <c r="DKU79" s="253"/>
      <c r="DKV79" s="253"/>
      <c r="DKW79" s="253"/>
      <c r="DKX79" s="253"/>
      <c r="DKY79" s="254"/>
      <c r="DKZ79" s="253"/>
      <c r="DLA79" s="253"/>
      <c r="DLB79" s="253"/>
      <c r="DLC79" s="253"/>
      <c r="DLD79" s="253"/>
      <c r="DLE79" s="254"/>
      <c r="DLF79" s="253"/>
      <c r="DLG79" s="253"/>
      <c r="DLH79" s="253"/>
      <c r="DLI79" s="253"/>
      <c r="DLJ79" s="253"/>
      <c r="DLK79" s="254"/>
      <c r="DLL79" s="253"/>
      <c r="DLM79" s="253"/>
      <c r="DLN79" s="253"/>
      <c r="DLO79" s="253"/>
      <c r="DLP79" s="253"/>
      <c r="DLQ79" s="254"/>
      <c r="DLR79" s="253"/>
      <c r="DLS79" s="253"/>
      <c r="DLT79" s="253"/>
      <c r="DLU79" s="253"/>
      <c r="DLV79" s="253"/>
      <c r="DLW79" s="254"/>
      <c r="DLX79" s="253"/>
      <c r="DLY79" s="253"/>
      <c r="DLZ79" s="253"/>
      <c r="DMA79" s="253"/>
      <c r="DMB79" s="253"/>
      <c r="DMC79" s="254"/>
      <c r="DMD79" s="253"/>
      <c r="DME79" s="253"/>
      <c r="DMF79" s="253"/>
      <c r="DMG79" s="253"/>
      <c r="DMH79" s="253"/>
      <c r="DMI79" s="254"/>
      <c r="DMJ79" s="253"/>
      <c r="DMK79" s="253"/>
      <c r="DML79" s="253"/>
      <c r="DMM79" s="253"/>
      <c r="DMN79" s="253"/>
      <c r="DMO79" s="254"/>
      <c r="DMP79" s="253"/>
      <c r="DMQ79" s="253"/>
      <c r="DMR79" s="253"/>
      <c r="DMS79" s="253"/>
      <c r="DMT79" s="253"/>
      <c r="DMU79" s="254"/>
      <c r="DMV79" s="253"/>
      <c r="DMW79" s="253"/>
      <c r="DMX79" s="253"/>
      <c r="DMY79" s="253"/>
      <c r="DMZ79" s="253"/>
      <c r="DNA79" s="254"/>
      <c r="DNB79" s="253"/>
      <c r="DNC79" s="253"/>
      <c r="DND79" s="253"/>
      <c r="DNE79" s="253"/>
      <c r="DNF79" s="253"/>
      <c r="DNG79" s="254"/>
      <c r="DNH79" s="253"/>
      <c r="DNI79" s="253"/>
      <c r="DNJ79" s="253"/>
      <c r="DNK79" s="253"/>
      <c r="DNL79" s="253"/>
      <c r="DNM79" s="254"/>
      <c r="DNN79" s="253"/>
      <c r="DNO79" s="253"/>
      <c r="DNP79" s="253"/>
      <c r="DNQ79" s="253"/>
      <c r="DNR79" s="253"/>
      <c r="DNS79" s="254"/>
      <c r="DNT79" s="253"/>
      <c r="DNU79" s="253"/>
      <c r="DNV79" s="253"/>
      <c r="DNW79" s="253"/>
      <c r="DNX79" s="253"/>
      <c r="DNY79" s="254"/>
      <c r="DNZ79" s="253"/>
      <c r="DOA79" s="253"/>
      <c r="DOB79" s="253"/>
      <c r="DOC79" s="253"/>
      <c r="DOD79" s="253"/>
      <c r="DOE79" s="254"/>
      <c r="DOF79" s="253"/>
      <c r="DOG79" s="253"/>
      <c r="DOH79" s="253"/>
      <c r="DOI79" s="253"/>
      <c r="DOJ79" s="253"/>
      <c r="DOK79" s="254"/>
      <c r="DOL79" s="253"/>
      <c r="DOM79" s="253"/>
      <c r="DON79" s="253"/>
      <c r="DOO79" s="253"/>
      <c r="DOP79" s="253"/>
      <c r="DOQ79" s="254"/>
      <c r="DOR79" s="253"/>
      <c r="DOS79" s="253"/>
      <c r="DOT79" s="253"/>
      <c r="DOU79" s="253"/>
      <c r="DOV79" s="253"/>
      <c r="DOW79" s="254"/>
      <c r="DOX79" s="253"/>
      <c r="DOY79" s="253"/>
      <c r="DOZ79" s="253"/>
      <c r="DPA79" s="253"/>
      <c r="DPB79" s="253"/>
      <c r="DPC79" s="254"/>
      <c r="DPD79" s="253"/>
      <c r="DPE79" s="253"/>
      <c r="DPF79" s="253"/>
      <c r="DPG79" s="253"/>
      <c r="DPH79" s="253"/>
      <c r="DPI79" s="254"/>
      <c r="DPJ79" s="253"/>
      <c r="DPK79" s="253"/>
      <c r="DPL79" s="253"/>
      <c r="DPM79" s="253"/>
      <c r="DPN79" s="253"/>
      <c r="DPO79" s="254"/>
      <c r="DPP79" s="253"/>
      <c r="DPQ79" s="253"/>
      <c r="DPR79" s="253"/>
      <c r="DPS79" s="253"/>
      <c r="DPT79" s="253"/>
      <c r="DPU79" s="254"/>
      <c r="DPV79" s="253"/>
      <c r="DPW79" s="253"/>
      <c r="DPX79" s="253"/>
      <c r="DPY79" s="253"/>
      <c r="DPZ79" s="253"/>
      <c r="DQA79" s="254"/>
      <c r="DQB79" s="253"/>
      <c r="DQC79" s="253"/>
      <c r="DQD79" s="253"/>
      <c r="DQE79" s="253"/>
      <c r="DQF79" s="253"/>
      <c r="DQG79" s="254"/>
      <c r="DQH79" s="253"/>
      <c r="DQI79" s="253"/>
      <c r="DQJ79" s="253"/>
      <c r="DQK79" s="253"/>
      <c r="DQL79" s="253"/>
      <c r="DQM79" s="254"/>
      <c r="DQN79" s="253"/>
      <c r="DQO79" s="253"/>
      <c r="DQP79" s="253"/>
      <c r="DQQ79" s="253"/>
      <c r="DQR79" s="253"/>
      <c r="DQS79" s="254"/>
      <c r="DQT79" s="253"/>
      <c r="DQU79" s="253"/>
      <c r="DQV79" s="253"/>
      <c r="DQW79" s="253"/>
      <c r="DQX79" s="253"/>
      <c r="DQY79" s="254"/>
      <c r="DQZ79" s="253"/>
      <c r="DRA79" s="253"/>
      <c r="DRB79" s="253"/>
      <c r="DRC79" s="253"/>
      <c r="DRD79" s="253"/>
      <c r="DRE79" s="254"/>
      <c r="DRF79" s="253"/>
      <c r="DRG79" s="253"/>
      <c r="DRH79" s="253"/>
      <c r="DRI79" s="253"/>
      <c r="DRJ79" s="253"/>
      <c r="DRK79" s="254"/>
      <c r="DRL79" s="253"/>
      <c r="DRM79" s="253"/>
      <c r="DRN79" s="253"/>
      <c r="DRO79" s="253"/>
      <c r="DRP79" s="253"/>
      <c r="DRQ79" s="254"/>
      <c r="DRR79" s="253"/>
      <c r="DRS79" s="253"/>
      <c r="DRT79" s="253"/>
      <c r="DRU79" s="253"/>
      <c r="DRV79" s="253"/>
      <c r="DRW79" s="254"/>
      <c r="DRX79" s="253"/>
      <c r="DRY79" s="253"/>
      <c r="DRZ79" s="253"/>
      <c r="DSA79" s="253"/>
      <c r="DSB79" s="253"/>
      <c r="DSC79" s="254"/>
      <c r="DSD79" s="253"/>
      <c r="DSE79" s="253"/>
      <c r="DSF79" s="253"/>
      <c r="DSG79" s="253"/>
      <c r="DSH79" s="253"/>
      <c r="DSI79" s="254"/>
      <c r="DSJ79" s="253"/>
      <c r="DSK79" s="253"/>
      <c r="DSL79" s="253"/>
      <c r="DSM79" s="253"/>
      <c r="DSN79" s="253"/>
      <c r="DSO79" s="254"/>
      <c r="DSP79" s="253"/>
      <c r="DSQ79" s="253"/>
      <c r="DSR79" s="253"/>
      <c r="DSS79" s="253"/>
      <c r="DST79" s="253"/>
      <c r="DSU79" s="254"/>
      <c r="DSV79" s="253"/>
      <c r="DSW79" s="253"/>
      <c r="DSX79" s="253"/>
      <c r="DSY79" s="253"/>
      <c r="DSZ79" s="253"/>
      <c r="DTA79" s="254"/>
      <c r="DTB79" s="253"/>
      <c r="DTC79" s="253"/>
      <c r="DTD79" s="253"/>
      <c r="DTE79" s="253"/>
      <c r="DTF79" s="253"/>
      <c r="DTG79" s="254"/>
      <c r="DTH79" s="253"/>
      <c r="DTI79" s="253"/>
      <c r="DTJ79" s="253"/>
      <c r="DTK79" s="253"/>
      <c r="DTL79" s="253"/>
      <c r="DTM79" s="254"/>
      <c r="DTN79" s="253"/>
      <c r="DTO79" s="253"/>
      <c r="DTP79" s="253"/>
      <c r="DTQ79" s="253"/>
      <c r="DTR79" s="253"/>
      <c r="DTS79" s="254"/>
      <c r="DTT79" s="253"/>
      <c r="DTU79" s="253"/>
      <c r="DTV79" s="253"/>
      <c r="DTW79" s="253"/>
      <c r="DTX79" s="253"/>
      <c r="DTY79" s="254"/>
      <c r="DTZ79" s="253"/>
      <c r="DUA79" s="253"/>
      <c r="DUB79" s="253"/>
      <c r="DUC79" s="253"/>
      <c r="DUD79" s="253"/>
      <c r="DUE79" s="254"/>
      <c r="DUF79" s="253"/>
      <c r="DUG79" s="253"/>
      <c r="DUH79" s="253"/>
      <c r="DUI79" s="253"/>
      <c r="DUJ79" s="253"/>
      <c r="DUK79" s="254"/>
      <c r="DUL79" s="253"/>
      <c r="DUM79" s="253"/>
      <c r="DUN79" s="253"/>
      <c r="DUO79" s="253"/>
      <c r="DUP79" s="253"/>
      <c r="DUQ79" s="254"/>
      <c r="DUR79" s="253"/>
      <c r="DUS79" s="253"/>
      <c r="DUT79" s="253"/>
      <c r="DUU79" s="253"/>
      <c r="DUV79" s="253"/>
      <c r="DUW79" s="254"/>
      <c r="DUX79" s="253"/>
      <c r="DUY79" s="253"/>
      <c r="DUZ79" s="253"/>
      <c r="DVA79" s="253"/>
      <c r="DVB79" s="253"/>
      <c r="DVC79" s="254"/>
      <c r="DVD79" s="253"/>
      <c r="DVE79" s="253"/>
      <c r="DVF79" s="253"/>
      <c r="DVG79" s="253"/>
      <c r="DVH79" s="253"/>
      <c r="DVI79" s="254"/>
      <c r="DVJ79" s="253"/>
      <c r="DVK79" s="253"/>
      <c r="DVL79" s="253"/>
      <c r="DVM79" s="253"/>
      <c r="DVN79" s="253"/>
      <c r="DVO79" s="254"/>
      <c r="DVP79" s="253"/>
      <c r="DVQ79" s="253"/>
      <c r="DVR79" s="253"/>
      <c r="DVS79" s="253"/>
      <c r="DVT79" s="253"/>
      <c r="DVU79" s="254"/>
      <c r="DVV79" s="253"/>
      <c r="DVW79" s="253"/>
      <c r="DVX79" s="253"/>
      <c r="DVY79" s="253"/>
      <c r="DVZ79" s="253"/>
      <c r="DWA79" s="254"/>
      <c r="DWB79" s="253"/>
      <c r="DWC79" s="253"/>
      <c r="DWD79" s="253"/>
      <c r="DWE79" s="253"/>
      <c r="DWF79" s="253"/>
      <c r="DWG79" s="254"/>
      <c r="DWH79" s="253"/>
      <c r="DWI79" s="253"/>
      <c r="DWJ79" s="253"/>
      <c r="DWK79" s="253"/>
      <c r="DWL79" s="253"/>
      <c r="DWM79" s="254"/>
      <c r="DWN79" s="253"/>
      <c r="DWO79" s="253"/>
      <c r="DWP79" s="253"/>
      <c r="DWQ79" s="253"/>
      <c r="DWR79" s="253"/>
      <c r="DWS79" s="254"/>
      <c r="DWT79" s="253"/>
      <c r="DWU79" s="253"/>
      <c r="DWV79" s="253"/>
      <c r="DWW79" s="253"/>
      <c r="DWX79" s="253"/>
      <c r="DWY79" s="254"/>
      <c r="DWZ79" s="253"/>
      <c r="DXA79" s="253"/>
      <c r="DXB79" s="253"/>
      <c r="DXC79" s="253"/>
      <c r="DXD79" s="253"/>
      <c r="DXE79" s="254"/>
      <c r="DXF79" s="253"/>
      <c r="DXG79" s="253"/>
      <c r="DXH79" s="253"/>
      <c r="DXI79" s="253"/>
      <c r="DXJ79" s="253"/>
      <c r="DXK79" s="254"/>
      <c r="DXL79" s="253"/>
      <c r="DXM79" s="253"/>
      <c r="DXN79" s="253"/>
      <c r="DXO79" s="253"/>
      <c r="DXP79" s="253"/>
      <c r="DXQ79" s="254"/>
      <c r="DXR79" s="253"/>
      <c r="DXS79" s="253"/>
      <c r="DXT79" s="253"/>
      <c r="DXU79" s="253"/>
      <c r="DXV79" s="253"/>
      <c r="DXW79" s="254"/>
      <c r="DXX79" s="253"/>
      <c r="DXY79" s="253"/>
      <c r="DXZ79" s="253"/>
      <c r="DYA79" s="253"/>
      <c r="DYB79" s="253"/>
      <c r="DYC79" s="254"/>
      <c r="DYD79" s="253"/>
      <c r="DYE79" s="253"/>
      <c r="DYF79" s="253"/>
      <c r="DYG79" s="253"/>
      <c r="DYH79" s="253"/>
      <c r="DYI79" s="254"/>
      <c r="DYJ79" s="253"/>
      <c r="DYK79" s="253"/>
      <c r="DYL79" s="253"/>
      <c r="DYM79" s="253"/>
      <c r="DYN79" s="253"/>
      <c r="DYO79" s="254"/>
      <c r="DYP79" s="253"/>
      <c r="DYQ79" s="253"/>
      <c r="DYR79" s="253"/>
      <c r="DYS79" s="253"/>
      <c r="DYT79" s="253"/>
      <c r="DYU79" s="254"/>
      <c r="DYV79" s="253"/>
      <c r="DYW79" s="253"/>
      <c r="DYX79" s="253"/>
      <c r="DYY79" s="253"/>
      <c r="DYZ79" s="253"/>
      <c r="DZA79" s="254"/>
      <c r="DZB79" s="253"/>
      <c r="DZC79" s="253"/>
      <c r="DZD79" s="253"/>
      <c r="DZE79" s="253"/>
      <c r="DZF79" s="253"/>
      <c r="DZG79" s="254"/>
      <c r="DZH79" s="253"/>
      <c r="DZI79" s="253"/>
      <c r="DZJ79" s="253"/>
      <c r="DZK79" s="253"/>
      <c r="DZL79" s="253"/>
      <c r="DZM79" s="254"/>
      <c r="DZN79" s="253"/>
      <c r="DZO79" s="253"/>
      <c r="DZP79" s="253"/>
      <c r="DZQ79" s="253"/>
      <c r="DZR79" s="253"/>
      <c r="DZS79" s="254"/>
      <c r="DZT79" s="253"/>
      <c r="DZU79" s="253"/>
      <c r="DZV79" s="253"/>
      <c r="DZW79" s="253"/>
      <c r="DZX79" s="253"/>
      <c r="DZY79" s="254"/>
      <c r="DZZ79" s="253"/>
      <c r="EAA79" s="253"/>
      <c r="EAB79" s="253"/>
      <c r="EAC79" s="253"/>
      <c r="EAD79" s="253"/>
      <c r="EAE79" s="254"/>
      <c r="EAF79" s="253"/>
      <c r="EAG79" s="253"/>
      <c r="EAH79" s="253"/>
      <c r="EAI79" s="253"/>
      <c r="EAJ79" s="253"/>
      <c r="EAK79" s="254"/>
      <c r="EAL79" s="253"/>
      <c r="EAM79" s="253"/>
      <c r="EAN79" s="253"/>
      <c r="EAO79" s="253"/>
      <c r="EAP79" s="253"/>
      <c r="EAQ79" s="254"/>
      <c r="EAR79" s="253"/>
      <c r="EAS79" s="253"/>
      <c r="EAT79" s="253"/>
      <c r="EAU79" s="253"/>
      <c r="EAV79" s="253"/>
      <c r="EAW79" s="254"/>
      <c r="EAX79" s="253"/>
      <c r="EAY79" s="253"/>
      <c r="EAZ79" s="253"/>
      <c r="EBA79" s="253"/>
      <c r="EBB79" s="253"/>
      <c r="EBC79" s="254"/>
      <c r="EBD79" s="253"/>
      <c r="EBE79" s="253"/>
      <c r="EBF79" s="253"/>
      <c r="EBG79" s="253"/>
      <c r="EBH79" s="253"/>
      <c r="EBI79" s="254"/>
      <c r="EBJ79" s="253"/>
      <c r="EBK79" s="253"/>
      <c r="EBL79" s="253"/>
      <c r="EBM79" s="253"/>
      <c r="EBN79" s="253"/>
      <c r="EBO79" s="254"/>
      <c r="EBP79" s="253"/>
      <c r="EBQ79" s="253"/>
      <c r="EBR79" s="253"/>
      <c r="EBS79" s="253"/>
      <c r="EBT79" s="253"/>
      <c r="EBU79" s="254"/>
      <c r="EBV79" s="253"/>
      <c r="EBW79" s="253"/>
      <c r="EBX79" s="253"/>
      <c r="EBY79" s="253"/>
      <c r="EBZ79" s="253"/>
      <c r="ECA79" s="254"/>
      <c r="ECB79" s="253"/>
      <c r="ECC79" s="253"/>
      <c r="ECD79" s="253"/>
      <c r="ECE79" s="253"/>
      <c r="ECF79" s="253"/>
      <c r="ECG79" s="254"/>
      <c r="ECH79" s="253"/>
      <c r="ECI79" s="253"/>
      <c r="ECJ79" s="253"/>
      <c r="ECK79" s="253"/>
      <c r="ECL79" s="253"/>
      <c r="ECM79" s="254"/>
      <c r="ECN79" s="253"/>
      <c r="ECO79" s="253"/>
      <c r="ECP79" s="253"/>
      <c r="ECQ79" s="253"/>
      <c r="ECR79" s="253"/>
      <c r="ECS79" s="254"/>
      <c r="ECT79" s="253"/>
      <c r="ECU79" s="253"/>
      <c r="ECV79" s="253"/>
      <c r="ECW79" s="253"/>
      <c r="ECX79" s="253"/>
      <c r="ECY79" s="254"/>
      <c r="ECZ79" s="253"/>
      <c r="EDA79" s="253"/>
      <c r="EDB79" s="253"/>
      <c r="EDC79" s="253"/>
      <c r="EDD79" s="253"/>
      <c r="EDE79" s="254"/>
      <c r="EDF79" s="253"/>
      <c r="EDG79" s="253"/>
      <c r="EDH79" s="253"/>
      <c r="EDI79" s="253"/>
      <c r="EDJ79" s="253"/>
      <c r="EDK79" s="254"/>
      <c r="EDL79" s="253"/>
      <c r="EDM79" s="253"/>
      <c r="EDN79" s="253"/>
      <c r="EDO79" s="253"/>
      <c r="EDP79" s="253"/>
      <c r="EDQ79" s="254"/>
      <c r="EDR79" s="253"/>
      <c r="EDS79" s="253"/>
      <c r="EDT79" s="253"/>
      <c r="EDU79" s="253"/>
      <c r="EDV79" s="253"/>
      <c r="EDW79" s="254"/>
      <c r="EDX79" s="253"/>
      <c r="EDY79" s="253"/>
      <c r="EDZ79" s="253"/>
      <c r="EEA79" s="253"/>
      <c r="EEB79" s="253"/>
      <c r="EEC79" s="254"/>
      <c r="EED79" s="253"/>
      <c r="EEE79" s="253"/>
      <c r="EEF79" s="253"/>
      <c r="EEG79" s="253"/>
      <c r="EEH79" s="253"/>
      <c r="EEI79" s="254"/>
      <c r="EEJ79" s="253"/>
      <c r="EEK79" s="253"/>
      <c r="EEL79" s="253"/>
      <c r="EEM79" s="253"/>
      <c r="EEN79" s="253"/>
      <c r="EEO79" s="254"/>
      <c r="EEP79" s="253"/>
      <c r="EEQ79" s="253"/>
      <c r="EER79" s="253"/>
      <c r="EES79" s="253"/>
      <c r="EET79" s="253"/>
      <c r="EEU79" s="254"/>
      <c r="EEV79" s="253"/>
      <c r="EEW79" s="253"/>
      <c r="EEX79" s="253"/>
      <c r="EEY79" s="253"/>
      <c r="EEZ79" s="253"/>
      <c r="EFA79" s="254"/>
      <c r="EFB79" s="253"/>
      <c r="EFC79" s="253"/>
      <c r="EFD79" s="253"/>
      <c r="EFE79" s="253"/>
      <c r="EFF79" s="253"/>
      <c r="EFG79" s="254"/>
      <c r="EFH79" s="253"/>
      <c r="EFI79" s="253"/>
      <c r="EFJ79" s="253"/>
      <c r="EFK79" s="253"/>
      <c r="EFL79" s="253"/>
      <c r="EFM79" s="254"/>
      <c r="EFN79" s="253"/>
      <c r="EFO79" s="253"/>
      <c r="EFP79" s="253"/>
      <c r="EFQ79" s="253"/>
      <c r="EFR79" s="253"/>
      <c r="EFS79" s="254"/>
      <c r="EFT79" s="253"/>
      <c r="EFU79" s="253"/>
      <c r="EFV79" s="253"/>
      <c r="EFW79" s="253"/>
      <c r="EFX79" s="253"/>
      <c r="EFY79" s="254"/>
      <c r="EFZ79" s="253"/>
      <c r="EGA79" s="253"/>
      <c r="EGB79" s="253"/>
      <c r="EGC79" s="253"/>
      <c r="EGD79" s="253"/>
      <c r="EGE79" s="254"/>
      <c r="EGF79" s="253"/>
      <c r="EGG79" s="253"/>
      <c r="EGH79" s="253"/>
      <c r="EGI79" s="253"/>
      <c r="EGJ79" s="253"/>
      <c r="EGK79" s="254"/>
      <c r="EGL79" s="253"/>
      <c r="EGM79" s="253"/>
      <c r="EGN79" s="253"/>
      <c r="EGO79" s="253"/>
      <c r="EGP79" s="253"/>
      <c r="EGQ79" s="254"/>
      <c r="EGR79" s="253"/>
      <c r="EGS79" s="253"/>
      <c r="EGT79" s="253"/>
      <c r="EGU79" s="253"/>
      <c r="EGV79" s="253"/>
      <c r="EGW79" s="254"/>
      <c r="EGX79" s="253"/>
      <c r="EGY79" s="253"/>
      <c r="EGZ79" s="253"/>
      <c r="EHA79" s="253"/>
      <c r="EHB79" s="253"/>
      <c r="EHC79" s="254"/>
      <c r="EHD79" s="253"/>
      <c r="EHE79" s="253"/>
      <c r="EHF79" s="253"/>
      <c r="EHG79" s="253"/>
      <c r="EHH79" s="253"/>
      <c r="EHI79" s="254"/>
      <c r="EHJ79" s="253"/>
      <c r="EHK79" s="253"/>
      <c r="EHL79" s="253"/>
      <c r="EHM79" s="253"/>
      <c r="EHN79" s="253"/>
      <c r="EHO79" s="254"/>
      <c r="EHP79" s="253"/>
      <c r="EHQ79" s="253"/>
      <c r="EHR79" s="253"/>
      <c r="EHS79" s="253"/>
      <c r="EHT79" s="253"/>
      <c r="EHU79" s="254"/>
      <c r="EHV79" s="253"/>
      <c r="EHW79" s="253"/>
      <c r="EHX79" s="253"/>
      <c r="EHY79" s="253"/>
      <c r="EHZ79" s="253"/>
      <c r="EIA79" s="254"/>
      <c r="EIB79" s="253"/>
      <c r="EIC79" s="253"/>
      <c r="EID79" s="253"/>
      <c r="EIE79" s="253"/>
      <c r="EIF79" s="253"/>
      <c r="EIG79" s="254"/>
      <c r="EIH79" s="253"/>
      <c r="EII79" s="253"/>
      <c r="EIJ79" s="253"/>
      <c r="EIK79" s="253"/>
      <c r="EIL79" s="253"/>
      <c r="EIM79" s="254"/>
      <c r="EIN79" s="253"/>
      <c r="EIO79" s="253"/>
      <c r="EIP79" s="253"/>
      <c r="EIQ79" s="253"/>
      <c r="EIR79" s="253"/>
      <c r="EIS79" s="254"/>
      <c r="EIT79" s="253"/>
      <c r="EIU79" s="253"/>
      <c r="EIV79" s="253"/>
      <c r="EIW79" s="253"/>
      <c r="EIX79" s="253"/>
      <c r="EIY79" s="254"/>
      <c r="EIZ79" s="253"/>
      <c r="EJA79" s="253"/>
      <c r="EJB79" s="253"/>
      <c r="EJC79" s="253"/>
      <c r="EJD79" s="253"/>
      <c r="EJE79" s="254"/>
      <c r="EJF79" s="253"/>
      <c r="EJG79" s="253"/>
      <c r="EJH79" s="253"/>
      <c r="EJI79" s="253"/>
      <c r="EJJ79" s="253"/>
      <c r="EJK79" s="254"/>
      <c r="EJL79" s="253"/>
      <c r="EJM79" s="253"/>
      <c r="EJN79" s="253"/>
      <c r="EJO79" s="253"/>
      <c r="EJP79" s="253"/>
      <c r="EJQ79" s="254"/>
      <c r="EJR79" s="253"/>
      <c r="EJS79" s="253"/>
      <c r="EJT79" s="253"/>
      <c r="EJU79" s="253"/>
      <c r="EJV79" s="253"/>
      <c r="EJW79" s="254"/>
      <c r="EJX79" s="253"/>
      <c r="EJY79" s="253"/>
      <c r="EJZ79" s="253"/>
      <c r="EKA79" s="253"/>
      <c r="EKB79" s="253"/>
      <c r="EKC79" s="254"/>
      <c r="EKD79" s="253"/>
      <c r="EKE79" s="253"/>
      <c r="EKF79" s="253"/>
      <c r="EKG79" s="253"/>
      <c r="EKH79" s="253"/>
      <c r="EKI79" s="254"/>
      <c r="EKJ79" s="253"/>
      <c r="EKK79" s="253"/>
      <c r="EKL79" s="253"/>
      <c r="EKM79" s="253"/>
      <c r="EKN79" s="253"/>
      <c r="EKO79" s="254"/>
      <c r="EKP79" s="253"/>
      <c r="EKQ79" s="253"/>
      <c r="EKR79" s="253"/>
      <c r="EKS79" s="253"/>
      <c r="EKT79" s="253"/>
      <c r="EKU79" s="254"/>
      <c r="EKV79" s="253"/>
      <c r="EKW79" s="253"/>
      <c r="EKX79" s="253"/>
      <c r="EKY79" s="253"/>
      <c r="EKZ79" s="253"/>
      <c r="ELA79" s="254"/>
      <c r="ELB79" s="253"/>
      <c r="ELC79" s="253"/>
      <c r="ELD79" s="253"/>
      <c r="ELE79" s="253"/>
      <c r="ELF79" s="253"/>
      <c r="ELG79" s="254"/>
      <c r="ELH79" s="253"/>
      <c r="ELI79" s="253"/>
      <c r="ELJ79" s="253"/>
      <c r="ELK79" s="253"/>
      <c r="ELL79" s="253"/>
      <c r="ELM79" s="254"/>
      <c r="ELN79" s="253"/>
      <c r="ELO79" s="253"/>
      <c r="ELP79" s="253"/>
      <c r="ELQ79" s="253"/>
      <c r="ELR79" s="253"/>
      <c r="ELS79" s="254"/>
      <c r="ELT79" s="253"/>
      <c r="ELU79" s="253"/>
      <c r="ELV79" s="253"/>
      <c r="ELW79" s="253"/>
      <c r="ELX79" s="253"/>
      <c r="ELY79" s="254"/>
      <c r="ELZ79" s="253"/>
      <c r="EMA79" s="253"/>
      <c r="EMB79" s="253"/>
      <c r="EMC79" s="253"/>
      <c r="EMD79" s="253"/>
      <c r="EME79" s="254"/>
      <c r="EMF79" s="253"/>
      <c r="EMG79" s="253"/>
      <c r="EMH79" s="253"/>
      <c r="EMI79" s="253"/>
      <c r="EMJ79" s="253"/>
      <c r="EMK79" s="254"/>
      <c r="EML79" s="253"/>
      <c r="EMM79" s="253"/>
      <c r="EMN79" s="253"/>
      <c r="EMO79" s="253"/>
      <c r="EMP79" s="253"/>
      <c r="EMQ79" s="254"/>
      <c r="EMR79" s="253"/>
      <c r="EMS79" s="253"/>
      <c r="EMT79" s="253"/>
      <c r="EMU79" s="253"/>
      <c r="EMV79" s="253"/>
      <c r="EMW79" s="254"/>
      <c r="EMX79" s="253"/>
      <c r="EMY79" s="253"/>
      <c r="EMZ79" s="253"/>
      <c r="ENA79" s="253"/>
      <c r="ENB79" s="253"/>
      <c r="ENC79" s="254"/>
      <c r="END79" s="253"/>
      <c r="ENE79" s="253"/>
      <c r="ENF79" s="253"/>
      <c r="ENG79" s="253"/>
      <c r="ENH79" s="253"/>
      <c r="ENI79" s="254"/>
      <c r="ENJ79" s="253"/>
      <c r="ENK79" s="253"/>
      <c r="ENL79" s="253"/>
      <c r="ENM79" s="253"/>
      <c r="ENN79" s="253"/>
      <c r="ENO79" s="254"/>
      <c r="ENP79" s="253"/>
      <c r="ENQ79" s="253"/>
      <c r="ENR79" s="253"/>
      <c r="ENS79" s="253"/>
      <c r="ENT79" s="253"/>
      <c r="ENU79" s="254"/>
      <c r="ENV79" s="253"/>
      <c r="ENW79" s="253"/>
      <c r="ENX79" s="253"/>
      <c r="ENY79" s="253"/>
      <c r="ENZ79" s="253"/>
      <c r="EOA79" s="254"/>
      <c r="EOB79" s="253"/>
      <c r="EOC79" s="253"/>
      <c r="EOD79" s="253"/>
      <c r="EOE79" s="253"/>
      <c r="EOF79" s="253"/>
      <c r="EOG79" s="254"/>
      <c r="EOH79" s="253"/>
      <c r="EOI79" s="253"/>
      <c r="EOJ79" s="253"/>
      <c r="EOK79" s="253"/>
      <c r="EOL79" s="253"/>
      <c r="EOM79" s="254"/>
      <c r="EON79" s="253"/>
      <c r="EOO79" s="253"/>
      <c r="EOP79" s="253"/>
      <c r="EOQ79" s="253"/>
      <c r="EOR79" s="253"/>
      <c r="EOS79" s="254"/>
      <c r="EOT79" s="253"/>
      <c r="EOU79" s="253"/>
      <c r="EOV79" s="253"/>
      <c r="EOW79" s="253"/>
      <c r="EOX79" s="253"/>
      <c r="EOY79" s="254"/>
      <c r="EOZ79" s="253"/>
      <c r="EPA79" s="253"/>
      <c r="EPB79" s="253"/>
      <c r="EPC79" s="253"/>
      <c r="EPD79" s="253"/>
      <c r="EPE79" s="254"/>
      <c r="EPF79" s="253"/>
      <c r="EPG79" s="253"/>
      <c r="EPH79" s="253"/>
      <c r="EPI79" s="253"/>
      <c r="EPJ79" s="253"/>
      <c r="EPK79" s="254"/>
      <c r="EPL79" s="253"/>
      <c r="EPM79" s="253"/>
      <c r="EPN79" s="253"/>
      <c r="EPO79" s="253"/>
      <c r="EPP79" s="253"/>
      <c r="EPQ79" s="254"/>
      <c r="EPR79" s="253"/>
      <c r="EPS79" s="253"/>
      <c r="EPT79" s="253"/>
      <c r="EPU79" s="253"/>
      <c r="EPV79" s="253"/>
      <c r="EPW79" s="254"/>
      <c r="EPX79" s="253"/>
      <c r="EPY79" s="253"/>
      <c r="EPZ79" s="253"/>
      <c r="EQA79" s="253"/>
      <c r="EQB79" s="253"/>
      <c r="EQC79" s="254"/>
      <c r="EQD79" s="253"/>
      <c r="EQE79" s="253"/>
      <c r="EQF79" s="253"/>
      <c r="EQG79" s="253"/>
      <c r="EQH79" s="253"/>
      <c r="EQI79" s="254"/>
      <c r="EQJ79" s="253"/>
      <c r="EQK79" s="253"/>
      <c r="EQL79" s="253"/>
      <c r="EQM79" s="253"/>
      <c r="EQN79" s="253"/>
      <c r="EQO79" s="254"/>
      <c r="EQP79" s="253"/>
      <c r="EQQ79" s="253"/>
      <c r="EQR79" s="253"/>
      <c r="EQS79" s="253"/>
      <c r="EQT79" s="253"/>
      <c r="EQU79" s="254"/>
      <c r="EQV79" s="253"/>
      <c r="EQW79" s="253"/>
      <c r="EQX79" s="253"/>
      <c r="EQY79" s="253"/>
      <c r="EQZ79" s="253"/>
      <c r="ERA79" s="254"/>
      <c r="ERB79" s="253"/>
      <c r="ERC79" s="253"/>
      <c r="ERD79" s="253"/>
      <c r="ERE79" s="253"/>
      <c r="ERF79" s="253"/>
      <c r="ERG79" s="254"/>
      <c r="ERH79" s="253"/>
      <c r="ERI79" s="253"/>
      <c r="ERJ79" s="253"/>
      <c r="ERK79" s="253"/>
      <c r="ERL79" s="253"/>
      <c r="ERM79" s="254"/>
      <c r="ERN79" s="253"/>
      <c r="ERO79" s="253"/>
      <c r="ERP79" s="253"/>
      <c r="ERQ79" s="253"/>
      <c r="ERR79" s="253"/>
      <c r="ERS79" s="254"/>
      <c r="ERT79" s="253"/>
      <c r="ERU79" s="253"/>
      <c r="ERV79" s="253"/>
      <c r="ERW79" s="253"/>
      <c r="ERX79" s="253"/>
      <c r="ERY79" s="254"/>
      <c r="ERZ79" s="253"/>
      <c r="ESA79" s="253"/>
      <c r="ESB79" s="253"/>
      <c r="ESC79" s="253"/>
      <c r="ESD79" s="253"/>
      <c r="ESE79" s="254"/>
      <c r="ESF79" s="253"/>
      <c r="ESG79" s="253"/>
      <c r="ESH79" s="253"/>
      <c r="ESI79" s="253"/>
      <c r="ESJ79" s="253"/>
      <c r="ESK79" s="254"/>
      <c r="ESL79" s="253"/>
      <c r="ESM79" s="253"/>
      <c r="ESN79" s="253"/>
      <c r="ESO79" s="253"/>
      <c r="ESP79" s="253"/>
      <c r="ESQ79" s="254"/>
      <c r="ESR79" s="253"/>
      <c r="ESS79" s="253"/>
      <c r="EST79" s="253"/>
      <c r="ESU79" s="253"/>
      <c r="ESV79" s="253"/>
      <c r="ESW79" s="254"/>
      <c r="ESX79" s="253"/>
      <c r="ESY79" s="253"/>
      <c r="ESZ79" s="253"/>
      <c r="ETA79" s="253"/>
      <c r="ETB79" s="253"/>
      <c r="ETC79" s="254"/>
      <c r="ETD79" s="253"/>
      <c r="ETE79" s="253"/>
      <c r="ETF79" s="253"/>
      <c r="ETG79" s="253"/>
      <c r="ETH79" s="253"/>
      <c r="ETI79" s="254"/>
      <c r="ETJ79" s="253"/>
      <c r="ETK79" s="253"/>
      <c r="ETL79" s="253"/>
      <c r="ETM79" s="253"/>
      <c r="ETN79" s="253"/>
      <c r="ETO79" s="254"/>
      <c r="ETP79" s="253"/>
      <c r="ETQ79" s="253"/>
      <c r="ETR79" s="253"/>
      <c r="ETS79" s="253"/>
      <c r="ETT79" s="253"/>
      <c r="ETU79" s="254"/>
      <c r="ETV79" s="253"/>
      <c r="ETW79" s="253"/>
      <c r="ETX79" s="253"/>
      <c r="ETY79" s="253"/>
      <c r="ETZ79" s="253"/>
      <c r="EUA79" s="254"/>
      <c r="EUB79" s="253"/>
      <c r="EUC79" s="253"/>
      <c r="EUD79" s="253"/>
      <c r="EUE79" s="253"/>
      <c r="EUF79" s="253"/>
      <c r="EUG79" s="254"/>
      <c r="EUH79" s="253"/>
      <c r="EUI79" s="253"/>
      <c r="EUJ79" s="253"/>
      <c r="EUK79" s="253"/>
      <c r="EUL79" s="253"/>
      <c r="EUM79" s="254"/>
      <c r="EUN79" s="253"/>
      <c r="EUO79" s="253"/>
      <c r="EUP79" s="253"/>
      <c r="EUQ79" s="253"/>
      <c r="EUR79" s="253"/>
      <c r="EUS79" s="254"/>
      <c r="EUT79" s="253"/>
      <c r="EUU79" s="253"/>
      <c r="EUV79" s="253"/>
      <c r="EUW79" s="253"/>
      <c r="EUX79" s="253"/>
      <c r="EUY79" s="254"/>
      <c r="EUZ79" s="253"/>
      <c r="EVA79" s="253"/>
      <c r="EVB79" s="253"/>
      <c r="EVC79" s="253"/>
      <c r="EVD79" s="253"/>
      <c r="EVE79" s="254"/>
      <c r="EVF79" s="253"/>
      <c r="EVG79" s="253"/>
      <c r="EVH79" s="253"/>
      <c r="EVI79" s="253"/>
      <c r="EVJ79" s="253"/>
      <c r="EVK79" s="254"/>
      <c r="EVL79" s="253"/>
      <c r="EVM79" s="253"/>
      <c r="EVN79" s="253"/>
      <c r="EVO79" s="253"/>
      <c r="EVP79" s="253"/>
      <c r="EVQ79" s="254"/>
      <c r="EVR79" s="253"/>
      <c r="EVS79" s="253"/>
      <c r="EVT79" s="253"/>
      <c r="EVU79" s="253"/>
      <c r="EVV79" s="253"/>
      <c r="EVW79" s="254"/>
      <c r="EVX79" s="253"/>
      <c r="EVY79" s="253"/>
      <c r="EVZ79" s="253"/>
      <c r="EWA79" s="253"/>
      <c r="EWB79" s="253"/>
      <c r="EWC79" s="254"/>
      <c r="EWD79" s="253"/>
      <c r="EWE79" s="253"/>
      <c r="EWF79" s="253"/>
      <c r="EWG79" s="253"/>
      <c r="EWH79" s="253"/>
      <c r="EWI79" s="254"/>
      <c r="EWJ79" s="253"/>
      <c r="EWK79" s="253"/>
      <c r="EWL79" s="253"/>
      <c r="EWM79" s="253"/>
      <c r="EWN79" s="253"/>
      <c r="EWO79" s="254"/>
      <c r="EWP79" s="253"/>
      <c r="EWQ79" s="253"/>
      <c r="EWR79" s="253"/>
      <c r="EWS79" s="253"/>
      <c r="EWT79" s="253"/>
      <c r="EWU79" s="254"/>
      <c r="EWV79" s="253"/>
      <c r="EWW79" s="253"/>
      <c r="EWX79" s="253"/>
      <c r="EWY79" s="253"/>
      <c r="EWZ79" s="253"/>
      <c r="EXA79" s="254"/>
      <c r="EXB79" s="253"/>
      <c r="EXC79" s="253"/>
      <c r="EXD79" s="253"/>
      <c r="EXE79" s="253"/>
      <c r="EXF79" s="253"/>
      <c r="EXG79" s="254"/>
      <c r="EXH79" s="253"/>
      <c r="EXI79" s="253"/>
      <c r="EXJ79" s="253"/>
      <c r="EXK79" s="253"/>
      <c r="EXL79" s="253"/>
      <c r="EXM79" s="254"/>
      <c r="EXN79" s="253"/>
      <c r="EXO79" s="253"/>
      <c r="EXP79" s="253"/>
      <c r="EXQ79" s="253"/>
      <c r="EXR79" s="253"/>
      <c r="EXS79" s="254"/>
      <c r="EXT79" s="253"/>
      <c r="EXU79" s="253"/>
      <c r="EXV79" s="253"/>
      <c r="EXW79" s="253"/>
      <c r="EXX79" s="253"/>
      <c r="EXY79" s="254"/>
      <c r="EXZ79" s="253"/>
      <c r="EYA79" s="253"/>
      <c r="EYB79" s="253"/>
      <c r="EYC79" s="253"/>
      <c r="EYD79" s="253"/>
      <c r="EYE79" s="254"/>
      <c r="EYF79" s="253"/>
      <c r="EYG79" s="253"/>
      <c r="EYH79" s="253"/>
      <c r="EYI79" s="253"/>
      <c r="EYJ79" s="253"/>
      <c r="EYK79" s="254"/>
      <c r="EYL79" s="253"/>
      <c r="EYM79" s="253"/>
      <c r="EYN79" s="253"/>
      <c r="EYO79" s="253"/>
      <c r="EYP79" s="253"/>
      <c r="EYQ79" s="254"/>
      <c r="EYR79" s="253"/>
      <c r="EYS79" s="253"/>
      <c r="EYT79" s="253"/>
      <c r="EYU79" s="253"/>
      <c r="EYV79" s="253"/>
      <c r="EYW79" s="254"/>
      <c r="EYX79" s="253"/>
      <c r="EYY79" s="253"/>
      <c r="EYZ79" s="253"/>
      <c r="EZA79" s="253"/>
      <c r="EZB79" s="253"/>
      <c r="EZC79" s="254"/>
      <c r="EZD79" s="253"/>
      <c r="EZE79" s="253"/>
      <c r="EZF79" s="253"/>
      <c r="EZG79" s="253"/>
      <c r="EZH79" s="253"/>
      <c r="EZI79" s="254"/>
      <c r="EZJ79" s="253"/>
      <c r="EZK79" s="253"/>
      <c r="EZL79" s="253"/>
      <c r="EZM79" s="253"/>
      <c r="EZN79" s="253"/>
      <c r="EZO79" s="254"/>
      <c r="EZP79" s="253"/>
      <c r="EZQ79" s="253"/>
      <c r="EZR79" s="253"/>
      <c r="EZS79" s="253"/>
      <c r="EZT79" s="253"/>
      <c r="EZU79" s="254"/>
      <c r="EZV79" s="253"/>
      <c r="EZW79" s="253"/>
      <c r="EZX79" s="253"/>
      <c r="EZY79" s="253"/>
      <c r="EZZ79" s="253"/>
      <c r="FAA79" s="254"/>
      <c r="FAB79" s="253"/>
      <c r="FAC79" s="253"/>
      <c r="FAD79" s="253"/>
      <c r="FAE79" s="253"/>
      <c r="FAF79" s="253"/>
      <c r="FAG79" s="254"/>
      <c r="FAH79" s="253"/>
      <c r="FAI79" s="253"/>
      <c r="FAJ79" s="253"/>
      <c r="FAK79" s="253"/>
      <c r="FAL79" s="253"/>
      <c r="FAM79" s="254"/>
      <c r="FAN79" s="253"/>
      <c r="FAO79" s="253"/>
      <c r="FAP79" s="253"/>
      <c r="FAQ79" s="253"/>
      <c r="FAR79" s="253"/>
      <c r="FAS79" s="254"/>
      <c r="FAT79" s="253"/>
      <c r="FAU79" s="253"/>
      <c r="FAV79" s="253"/>
      <c r="FAW79" s="253"/>
      <c r="FAX79" s="253"/>
      <c r="FAY79" s="254"/>
      <c r="FAZ79" s="253"/>
      <c r="FBA79" s="253"/>
      <c r="FBB79" s="253"/>
      <c r="FBC79" s="253"/>
      <c r="FBD79" s="253"/>
      <c r="FBE79" s="254"/>
      <c r="FBF79" s="253"/>
      <c r="FBG79" s="253"/>
      <c r="FBH79" s="253"/>
      <c r="FBI79" s="253"/>
      <c r="FBJ79" s="253"/>
      <c r="FBK79" s="254"/>
      <c r="FBL79" s="253"/>
      <c r="FBM79" s="253"/>
      <c r="FBN79" s="253"/>
      <c r="FBO79" s="253"/>
      <c r="FBP79" s="253"/>
      <c r="FBQ79" s="254"/>
      <c r="FBR79" s="253"/>
      <c r="FBS79" s="253"/>
      <c r="FBT79" s="253"/>
      <c r="FBU79" s="253"/>
      <c r="FBV79" s="253"/>
      <c r="FBW79" s="254"/>
      <c r="FBX79" s="253"/>
      <c r="FBY79" s="253"/>
      <c r="FBZ79" s="253"/>
      <c r="FCA79" s="253"/>
      <c r="FCB79" s="253"/>
      <c r="FCC79" s="254"/>
      <c r="FCD79" s="253"/>
      <c r="FCE79" s="253"/>
      <c r="FCF79" s="253"/>
      <c r="FCG79" s="253"/>
      <c r="FCH79" s="253"/>
      <c r="FCI79" s="254"/>
      <c r="FCJ79" s="253"/>
      <c r="FCK79" s="253"/>
      <c r="FCL79" s="253"/>
      <c r="FCM79" s="253"/>
      <c r="FCN79" s="253"/>
      <c r="FCO79" s="254"/>
      <c r="FCP79" s="253"/>
      <c r="FCQ79" s="253"/>
      <c r="FCR79" s="253"/>
      <c r="FCS79" s="253"/>
      <c r="FCT79" s="253"/>
      <c r="FCU79" s="254"/>
      <c r="FCV79" s="253"/>
      <c r="FCW79" s="253"/>
      <c r="FCX79" s="253"/>
      <c r="FCY79" s="253"/>
      <c r="FCZ79" s="253"/>
      <c r="FDA79" s="254"/>
      <c r="FDB79" s="253"/>
      <c r="FDC79" s="253"/>
      <c r="FDD79" s="253"/>
      <c r="FDE79" s="253"/>
      <c r="FDF79" s="253"/>
      <c r="FDG79" s="254"/>
      <c r="FDH79" s="253"/>
      <c r="FDI79" s="253"/>
      <c r="FDJ79" s="253"/>
      <c r="FDK79" s="253"/>
      <c r="FDL79" s="253"/>
      <c r="FDM79" s="254"/>
      <c r="FDN79" s="253"/>
      <c r="FDO79" s="253"/>
      <c r="FDP79" s="253"/>
      <c r="FDQ79" s="253"/>
      <c r="FDR79" s="253"/>
      <c r="FDS79" s="254"/>
      <c r="FDT79" s="253"/>
      <c r="FDU79" s="253"/>
      <c r="FDV79" s="253"/>
      <c r="FDW79" s="253"/>
      <c r="FDX79" s="253"/>
      <c r="FDY79" s="254"/>
      <c r="FDZ79" s="253"/>
      <c r="FEA79" s="253"/>
      <c r="FEB79" s="253"/>
      <c r="FEC79" s="253"/>
      <c r="FED79" s="253"/>
      <c r="FEE79" s="254"/>
      <c r="FEF79" s="253"/>
      <c r="FEG79" s="253"/>
      <c r="FEH79" s="253"/>
      <c r="FEI79" s="253"/>
      <c r="FEJ79" s="253"/>
      <c r="FEK79" s="254"/>
      <c r="FEL79" s="253"/>
      <c r="FEM79" s="253"/>
      <c r="FEN79" s="253"/>
      <c r="FEO79" s="253"/>
      <c r="FEP79" s="253"/>
      <c r="FEQ79" s="254"/>
      <c r="FER79" s="253"/>
      <c r="FES79" s="253"/>
      <c r="FET79" s="253"/>
      <c r="FEU79" s="253"/>
      <c r="FEV79" s="253"/>
      <c r="FEW79" s="254"/>
      <c r="FEX79" s="253"/>
      <c r="FEY79" s="253"/>
      <c r="FEZ79" s="253"/>
      <c r="FFA79" s="253"/>
      <c r="FFB79" s="253"/>
      <c r="FFC79" s="254"/>
      <c r="FFD79" s="253"/>
      <c r="FFE79" s="253"/>
      <c r="FFF79" s="253"/>
      <c r="FFG79" s="253"/>
      <c r="FFH79" s="253"/>
      <c r="FFI79" s="254"/>
      <c r="FFJ79" s="253"/>
      <c r="FFK79" s="253"/>
      <c r="FFL79" s="253"/>
      <c r="FFM79" s="253"/>
      <c r="FFN79" s="253"/>
      <c r="FFO79" s="254"/>
      <c r="FFP79" s="253"/>
      <c r="FFQ79" s="253"/>
      <c r="FFR79" s="253"/>
      <c r="FFS79" s="253"/>
      <c r="FFT79" s="253"/>
      <c r="FFU79" s="254"/>
      <c r="FFV79" s="253"/>
      <c r="FFW79" s="253"/>
      <c r="FFX79" s="253"/>
      <c r="FFY79" s="253"/>
      <c r="FFZ79" s="253"/>
      <c r="FGA79" s="254"/>
      <c r="FGB79" s="253"/>
      <c r="FGC79" s="253"/>
      <c r="FGD79" s="253"/>
      <c r="FGE79" s="253"/>
      <c r="FGF79" s="253"/>
      <c r="FGG79" s="254"/>
      <c r="FGH79" s="253"/>
      <c r="FGI79" s="253"/>
      <c r="FGJ79" s="253"/>
      <c r="FGK79" s="253"/>
      <c r="FGL79" s="253"/>
      <c r="FGM79" s="254"/>
      <c r="FGN79" s="253"/>
      <c r="FGO79" s="253"/>
      <c r="FGP79" s="253"/>
      <c r="FGQ79" s="253"/>
      <c r="FGR79" s="253"/>
      <c r="FGS79" s="254"/>
      <c r="FGT79" s="253"/>
      <c r="FGU79" s="253"/>
      <c r="FGV79" s="253"/>
      <c r="FGW79" s="253"/>
      <c r="FGX79" s="253"/>
      <c r="FGY79" s="254"/>
      <c r="FGZ79" s="253"/>
      <c r="FHA79" s="253"/>
      <c r="FHB79" s="253"/>
      <c r="FHC79" s="253"/>
      <c r="FHD79" s="253"/>
      <c r="FHE79" s="254"/>
      <c r="FHF79" s="253"/>
      <c r="FHG79" s="253"/>
      <c r="FHH79" s="253"/>
      <c r="FHI79" s="253"/>
      <c r="FHJ79" s="253"/>
      <c r="FHK79" s="254"/>
      <c r="FHL79" s="253"/>
      <c r="FHM79" s="253"/>
      <c r="FHN79" s="253"/>
      <c r="FHO79" s="253"/>
      <c r="FHP79" s="253"/>
      <c r="FHQ79" s="254"/>
      <c r="FHR79" s="253"/>
      <c r="FHS79" s="253"/>
      <c r="FHT79" s="253"/>
      <c r="FHU79" s="253"/>
      <c r="FHV79" s="253"/>
      <c r="FHW79" s="254"/>
      <c r="FHX79" s="253"/>
      <c r="FHY79" s="253"/>
      <c r="FHZ79" s="253"/>
      <c r="FIA79" s="253"/>
      <c r="FIB79" s="253"/>
      <c r="FIC79" s="254"/>
      <c r="FID79" s="253"/>
      <c r="FIE79" s="253"/>
      <c r="FIF79" s="253"/>
      <c r="FIG79" s="253"/>
      <c r="FIH79" s="253"/>
      <c r="FII79" s="254"/>
      <c r="FIJ79" s="253"/>
      <c r="FIK79" s="253"/>
      <c r="FIL79" s="253"/>
      <c r="FIM79" s="253"/>
      <c r="FIN79" s="253"/>
      <c r="FIO79" s="254"/>
      <c r="FIP79" s="253"/>
      <c r="FIQ79" s="253"/>
      <c r="FIR79" s="253"/>
      <c r="FIS79" s="253"/>
      <c r="FIT79" s="253"/>
      <c r="FIU79" s="254"/>
      <c r="FIV79" s="253"/>
      <c r="FIW79" s="253"/>
      <c r="FIX79" s="253"/>
      <c r="FIY79" s="253"/>
      <c r="FIZ79" s="253"/>
      <c r="FJA79" s="254"/>
      <c r="FJB79" s="253"/>
      <c r="FJC79" s="253"/>
      <c r="FJD79" s="253"/>
      <c r="FJE79" s="253"/>
      <c r="FJF79" s="253"/>
      <c r="FJG79" s="254"/>
      <c r="FJH79" s="253"/>
      <c r="FJI79" s="253"/>
      <c r="FJJ79" s="253"/>
      <c r="FJK79" s="253"/>
      <c r="FJL79" s="253"/>
      <c r="FJM79" s="254"/>
      <c r="FJN79" s="253"/>
      <c r="FJO79" s="253"/>
      <c r="FJP79" s="253"/>
      <c r="FJQ79" s="253"/>
      <c r="FJR79" s="253"/>
      <c r="FJS79" s="254"/>
      <c r="FJT79" s="253"/>
      <c r="FJU79" s="253"/>
      <c r="FJV79" s="253"/>
      <c r="FJW79" s="253"/>
      <c r="FJX79" s="253"/>
      <c r="FJY79" s="254"/>
      <c r="FJZ79" s="253"/>
      <c r="FKA79" s="253"/>
      <c r="FKB79" s="253"/>
      <c r="FKC79" s="253"/>
      <c r="FKD79" s="253"/>
      <c r="FKE79" s="254"/>
      <c r="FKF79" s="253"/>
      <c r="FKG79" s="253"/>
      <c r="FKH79" s="253"/>
      <c r="FKI79" s="253"/>
      <c r="FKJ79" s="253"/>
      <c r="FKK79" s="254"/>
      <c r="FKL79" s="253"/>
      <c r="FKM79" s="253"/>
      <c r="FKN79" s="253"/>
      <c r="FKO79" s="253"/>
      <c r="FKP79" s="253"/>
      <c r="FKQ79" s="254"/>
      <c r="FKR79" s="253"/>
      <c r="FKS79" s="253"/>
      <c r="FKT79" s="253"/>
      <c r="FKU79" s="253"/>
      <c r="FKV79" s="253"/>
      <c r="FKW79" s="254"/>
      <c r="FKX79" s="253"/>
      <c r="FKY79" s="253"/>
      <c r="FKZ79" s="253"/>
      <c r="FLA79" s="253"/>
      <c r="FLB79" s="253"/>
      <c r="FLC79" s="254"/>
      <c r="FLD79" s="253"/>
      <c r="FLE79" s="253"/>
      <c r="FLF79" s="253"/>
      <c r="FLG79" s="253"/>
      <c r="FLH79" s="253"/>
      <c r="FLI79" s="254"/>
      <c r="FLJ79" s="253"/>
      <c r="FLK79" s="253"/>
      <c r="FLL79" s="253"/>
      <c r="FLM79" s="253"/>
      <c r="FLN79" s="253"/>
      <c r="FLO79" s="254"/>
      <c r="FLP79" s="253"/>
      <c r="FLQ79" s="253"/>
      <c r="FLR79" s="253"/>
      <c r="FLS79" s="253"/>
      <c r="FLT79" s="253"/>
      <c r="FLU79" s="254"/>
      <c r="FLV79" s="253"/>
      <c r="FLW79" s="253"/>
      <c r="FLX79" s="253"/>
      <c r="FLY79" s="253"/>
      <c r="FLZ79" s="253"/>
      <c r="FMA79" s="254"/>
      <c r="FMB79" s="253"/>
      <c r="FMC79" s="253"/>
      <c r="FMD79" s="253"/>
      <c r="FME79" s="253"/>
      <c r="FMF79" s="253"/>
      <c r="FMG79" s="254"/>
      <c r="FMH79" s="253"/>
      <c r="FMI79" s="253"/>
      <c r="FMJ79" s="253"/>
      <c r="FMK79" s="253"/>
      <c r="FML79" s="253"/>
      <c r="FMM79" s="254"/>
      <c r="FMN79" s="253"/>
      <c r="FMO79" s="253"/>
      <c r="FMP79" s="253"/>
      <c r="FMQ79" s="253"/>
      <c r="FMR79" s="253"/>
      <c r="FMS79" s="254"/>
      <c r="FMT79" s="253"/>
      <c r="FMU79" s="253"/>
      <c r="FMV79" s="253"/>
      <c r="FMW79" s="253"/>
      <c r="FMX79" s="253"/>
      <c r="FMY79" s="254"/>
      <c r="FMZ79" s="253"/>
      <c r="FNA79" s="253"/>
      <c r="FNB79" s="253"/>
      <c r="FNC79" s="253"/>
      <c r="FND79" s="253"/>
      <c r="FNE79" s="254"/>
      <c r="FNF79" s="253"/>
      <c r="FNG79" s="253"/>
      <c r="FNH79" s="253"/>
      <c r="FNI79" s="253"/>
      <c r="FNJ79" s="253"/>
      <c r="FNK79" s="254"/>
      <c r="FNL79" s="253"/>
      <c r="FNM79" s="253"/>
      <c r="FNN79" s="253"/>
      <c r="FNO79" s="253"/>
      <c r="FNP79" s="253"/>
      <c r="FNQ79" s="254"/>
      <c r="FNR79" s="253"/>
      <c r="FNS79" s="253"/>
      <c r="FNT79" s="253"/>
      <c r="FNU79" s="253"/>
      <c r="FNV79" s="253"/>
      <c r="FNW79" s="254"/>
      <c r="FNX79" s="253"/>
      <c r="FNY79" s="253"/>
      <c r="FNZ79" s="253"/>
      <c r="FOA79" s="253"/>
      <c r="FOB79" s="253"/>
      <c r="FOC79" s="254"/>
      <c r="FOD79" s="253"/>
      <c r="FOE79" s="253"/>
      <c r="FOF79" s="253"/>
      <c r="FOG79" s="253"/>
      <c r="FOH79" s="253"/>
      <c r="FOI79" s="254"/>
      <c r="FOJ79" s="253"/>
      <c r="FOK79" s="253"/>
      <c r="FOL79" s="253"/>
      <c r="FOM79" s="253"/>
      <c r="FON79" s="253"/>
      <c r="FOO79" s="254"/>
      <c r="FOP79" s="253"/>
      <c r="FOQ79" s="253"/>
      <c r="FOR79" s="253"/>
      <c r="FOS79" s="253"/>
      <c r="FOT79" s="253"/>
      <c r="FOU79" s="254"/>
      <c r="FOV79" s="253"/>
      <c r="FOW79" s="253"/>
      <c r="FOX79" s="253"/>
      <c r="FOY79" s="253"/>
      <c r="FOZ79" s="253"/>
      <c r="FPA79" s="254"/>
      <c r="FPB79" s="253"/>
      <c r="FPC79" s="253"/>
      <c r="FPD79" s="253"/>
      <c r="FPE79" s="253"/>
      <c r="FPF79" s="253"/>
      <c r="FPG79" s="254"/>
      <c r="FPH79" s="253"/>
      <c r="FPI79" s="253"/>
      <c r="FPJ79" s="253"/>
      <c r="FPK79" s="253"/>
      <c r="FPL79" s="253"/>
      <c r="FPM79" s="254"/>
      <c r="FPN79" s="253"/>
      <c r="FPO79" s="253"/>
      <c r="FPP79" s="253"/>
      <c r="FPQ79" s="253"/>
      <c r="FPR79" s="253"/>
      <c r="FPS79" s="254"/>
      <c r="FPT79" s="253"/>
      <c r="FPU79" s="253"/>
      <c r="FPV79" s="253"/>
      <c r="FPW79" s="253"/>
      <c r="FPX79" s="253"/>
      <c r="FPY79" s="254"/>
      <c r="FPZ79" s="253"/>
      <c r="FQA79" s="253"/>
      <c r="FQB79" s="253"/>
      <c r="FQC79" s="253"/>
      <c r="FQD79" s="253"/>
      <c r="FQE79" s="254"/>
      <c r="FQF79" s="253"/>
      <c r="FQG79" s="253"/>
      <c r="FQH79" s="253"/>
      <c r="FQI79" s="253"/>
      <c r="FQJ79" s="253"/>
      <c r="FQK79" s="254"/>
      <c r="FQL79" s="253"/>
      <c r="FQM79" s="253"/>
      <c r="FQN79" s="253"/>
      <c r="FQO79" s="253"/>
      <c r="FQP79" s="253"/>
      <c r="FQQ79" s="254"/>
      <c r="FQR79" s="253"/>
      <c r="FQS79" s="253"/>
      <c r="FQT79" s="253"/>
      <c r="FQU79" s="253"/>
      <c r="FQV79" s="253"/>
      <c r="FQW79" s="254"/>
      <c r="FQX79" s="253"/>
      <c r="FQY79" s="253"/>
      <c r="FQZ79" s="253"/>
      <c r="FRA79" s="253"/>
      <c r="FRB79" s="253"/>
      <c r="FRC79" s="254"/>
      <c r="FRD79" s="253"/>
      <c r="FRE79" s="253"/>
      <c r="FRF79" s="253"/>
      <c r="FRG79" s="253"/>
      <c r="FRH79" s="253"/>
      <c r="FRI79" s="254"/>
      <c r="FRJ79" s="253"/>
      <c r="FRK79" s="253"/>
      <c r="FRL79" s="253"/>
      <c r="FRM79" s="253"/>
      <c r="FRN79" s="253"/>
      <c r="FRO79" s="254"/>
      <c r="FRP79" s="253"/>
      <c r="FRQ79" s="253"/>
      <c r="FRR79" s="253"/>
      <c r="FRS79" s="253"/>
      <c r="FRT79" s="253"/>
      <c r="FRU79" s="254"/>
      <c r="FRV79" s="253"/>
      <c r="FRW79" s="253"/>
      <c r="FRX79" s="253"/>
      <c r="FRY79" s="253"/>
      <c r="FRZ79" s="253"/>
      <c r="FSA79" s="254"/>
      <c r="FSB79" s="253"/>
      <c r="FSC79" s="253"/>
      <c r="FSD79" s="253"/>
      <c r="FSE79" s="253"/>
      <c r="FSF79" s="253"/>
      <c r="FSG79" s="254"/>
      <c r="FSH79" s="253"/>
      <c r="FSI79" s="253"/>
      <c r="FSJ79" s="253"/>
      <c r="FSK79" s="253"/>
      <c r="FSL79" s="253"/>
      <c r="FSM79" s="254"/>
      <c r="FSN79" s="253"/>
      <c r="FSO79" s="253"/>
      <c r="FSP79" s="253"/>
      <c r="FSQ79" s="253"/>
      <c r="FSR79" s="253"/>
      <c r="FSS79" s="254"/>
      <c r="FST79" s="253"/>
      <c r="FSU79" s="253"/>
      <c r="FSV79" s="253"/>
      <c r="FSW79" s="253"/>
      <c r="FSX79" s="253"/>
      <c r="FSY79" s="254"/>
      <c r="FSZ79" s="253"/>
      <c r="FTA79" s="253"/>
      <c r="FTB79" s="253"/>
      <c r="FTC79" s="253"/>
      <c r="FTD79" s="253"/>
      <c r="FTE79" s="254"/>
      <c r="FTF79" s="253"/>
      <c r="FTG79" s="253"/>
      <c r="FTH79" s="253"/>
      <c r="FTI79" s="253"/>
      <c r="FTJ79" s="253"/>
      <c r="FTK79" s="254"/>
      <c r="FTL79" s="253"/>
      <c r="FTM79" s="253"/>
      <c r="FTN79" s="253"/>
      <c r="FTO79" s="253"/>
      <c r="FTP79" s="253"/>
      <c r="FTQ79" s="254"/>
      <c r="FTR79" s="253"/>
      <c r="FTS79" s="253"/>
      <c r="FTT79" s="253"/>
      <c r="FTU79" s="253"/>
      <c r="FTV79" s="253"/>
      <c r="FTW79" s="254"/>
      <c r="FTX79" s="253"/>
      <c r="FTY79" s="253"/>
      <c r="FTZ79" s="253"/>
      <c r="FUA79" s="253"/>
      <c r="FUB79" s="253"/>
      <c r="FUC79" s="254"/>
      <c r="FUD79" s="253"/>
      <c r="FUE79" s="253"/>
      <c r="FUF79" s="253"/>
      <c r="FUG79" s="253"/>
      <c r="FUH79" s="253"/>
      <c r="FUI79" s="254"/>
      <c r="FUJ79" s="253"/>
      <c r="FUK79" s="253"/>
      <c r="FUL79" s="253"/>
      <c r="FUM79" s="253"/>
      <c r="FUN79" s="253"/>
      <c r="FUO79" s="254"/>
      <c r="FUP79" s="253"/>
      <c r="FUQ79" s="253"/>
      <c r="FUR79" s="253"/>
      <c r="FUS79" s="253"/>
      <c r="FUT79" s="253"/>
      <c r="FUU79" s="254"/>
      <c r="FUV79" s="253"/>
      <c r="FUW79" s="253"/>
      <c r="FUX79" s="253"/>
      <c r="FUY79" s="253"/>
      <c r="FUZ79" s="253"/>
      <c r="FVA79" s="254"/>
      <c r="FVB79" s="253"/>
      <c r="FVC79" s="253"/>
      <c r="FVD79" s="253"/>
      <c r="FVE79" s="253"/>
      <c r="FVF79" s="253"/>
      <c r="FVG79" s="254"/>
      <c r="FVH79" s="253"/>
      <c r="FVI79" s="253"/>
      <c r="FVJ79" s="253"/>
      <c r="FVK79" s="253"/>
      <c r="FVL79" s="253"/>
      <c r="FVM79" s="254"/>
      <c r="FVN79" s="253"/>
      <c r="FVO79" s="253"/>
      <c r="FVP79" s="253"/>
      <c r="FVQ79" s="253"/>
      <c r="FVR79" s="253"/>
      <c r="FVS79" s="254"/>
      <c r="FVT79" s="253"/>
      <c r="FVU79" s="253"/>
      <c r="FVV79" s="253"/>
      <c r="FVW79" s="253"/>
      <c r="FVX79" s="253"/>
      <c r="FVY79" s="254"/>
      <c r="FVZ79" s="253"/>
      <c r="FWA79" s="253"/>
      <c r="FWB79" s="253"/>
      <c r="FWC79" s="253"/>
      <c r="FWD79" s="253"/>
      <c r="FWE79" s="254"/>
      <c r="FWF79" s="253"/>
      <c r="FWG79" s="253"/>
      <c r="FWH79" s="253"/>
      <c r="FWI79" s="253"/>
      <c r="FWJ79" s="253"/>
      <c r="FWK79" s="254"/>
      <c r="FWL79" s="253"/>
      <c r="FWM79" s="253"/>
      <c r="FWN79" s="253"/>
      <c r="FWO79" s="253"/>
      <c r="FWP79" s="253"/>
      <c r="FWQ79" s="254"/>
      <c r="FWR79" s="253"/>
      <c r="FWS79" s="253"/>
      <c r="FWT79" s="253"/>
      <c r="FWU79" s="253"/>
      <c r="FWV79" s="253"/>
      <c r="FWW79" s="254"/>
      <c r="FWX79" s="253"/>
      <c r="FWY79" s="253"/>
      <c r="FWZ79" s="253"/>
      <c r="FXA79" s="253"/>
      <c r="FXB79" s="253"/>
      <c r="FXC79" s="254"/>
      <c r="FXD79" s="253"/>
      <c r="FXE79" s="253"/>
      <c r="FXF79" s="253"/>
      <c r="FXG79" s="253"/>
      <c r="FXH79" s="253"/>
      <c r="FXI79" s="254"/>
      <c r="FXJ79" s="253"/>
      <c r="FXK79" s="253"/>
      <c r="FXL79" s="253"/>
      <c r="FXM79" s="253"/>
      <c r="FXN79" s="253"/>
      <c r="FXO79" s="254"/>
      <c r="FXP79" s="253"/>
      <c r="FXQ79" s="253"/>
      <c r="FXR79" s="253"/>
      <c r="FXS79" s="253"/>
      <c r="FXT79" s="253"/>
      <c r="FXU79" s="254"/>
      <c r="FXV79" s="253"/>
      <c r="FXW79" s="253"/>
      <c r="FXX79" s="253"/>
      <c r="FXY79" s="253"/>
      <c r="FXZ79" s="253"/>
      <c r="FYA79" s="254"/>
      <c r="FYB79" s="253"/>
      <c r="FYC79" s="253"/>
      <c r="FYD79" s="253"/>
      <c r="FYE79" s="253"/>
      <c r="FYF79" s="253"/>
      <c r="FYG79" s="254"/>
      <c r="FYH79" s="253"/>
      <c r="FYI79" s="253"/>
      <c r="FYJ79" s="253"/>
      <c r="FYK79" s="253"/>
      <c r="FYL79" s="253"/>
      <c r="FYM79" s="254"/>
      <c r="FYN79" s="253"/>
      <c r="FYO79" s="253"/>
      <c r="FYP79" s="253"/>
      <c r="FYQ79" s="253"/>
      <c r="FYR79" s="253"/>
      <c r="FYS79" s="254"/>
      <c r="FYT79" s="253"/>
      <c r="FYU79" s="253"/>
      <c r="FYV79" s="253"/>
      <c r="FYW79" s="253"/>
      <c r="FYX79" s="253"/>
      <c r="FYY79" s="254"/>
      <c r="FYZ79" s="253"/>
      <c r="FZA79" s="253"/>
      <c r="FZB79" s="253"/>
      <c r="FZC79" s="253"/>
      <c r="FZD79" s="253"/>
      <c r="FZE79" s="254"/>
      <c r="FZF79" s="253"/>
      <c r="FZG79" s="253"/>
      <c r="FZH79" s="253"/>
      <c r="FZI79" s="253"/>
      <c r="FZJ79" s="253"/>
      <c r="FZK79" s="254"/>
      <c r="FZL79" s="253"/>
      <c r="FZM79" s="253"/>
      <c r="FZN79" s="253"/>
      <c r="FZO79" s="253"/>
      <c r="FZP79" s="253"/>
      <c r="FZQ79" s="254"/>
      <c r="FZR79" s="253"/>
      <c r="FZS79" s="253"/>
      <c r="FZT79" s="253"/>
      <c r="FZU79" s="253"/>
      <c r="FZV79" s="253"/>
      <c r="FZW79" s="254"/>
      <c r="FZX79" s="253"/>
      <c r="FZY79" s="253"/>
      <c r="FZZ79" s="253"/>
      <c r="GAA79" s="253"/>
      <c r="GAB79" s="253"/>
      <c r="GAC79" s="254"/>
      <c r="GAD79" s="253"/>
      <c r="GAE79" s="253"/>
      <c r="GAF79" s="253"/>
      <c r="GAG79" s="253"/>
      <c r="GAH79" s="253"/>
      <c r="GAI79" s="254"/>
      <c r="GAJ79" s="253"/>
      <c r="GAK79" s="253"/>
      <c r="GAL79" s="253"/>
      <c r="GAM79" s="253"/>
      <c r="GAN79" s="253"/>
      <c r="GAO79" s="254"/>
      <c r="GAP79" s="253"/>
      <c r="GAQ79" s="253"/>
      <c r="GAR79" s="253"/>
      <c r="GAS79" s="253"/>
      <c r="GAT79" s="253"/>
      <c r="GAU79" s="254"/>
      <c r="GAV79" s="253"/>
      <c r="GAW79" s="253"/>
      <c r="GAX79" s="253"/>
      <c r="GAY79" s="253"/>
      <c r="GAZ79" s="253"/>
      <c r="GBA79" s="254"/>
      <c r="GBB79" s="253"/>
      <c r="GBC79" s="253"/>
      <c r="GBD79" s="253"/>
      <c r="GBE79" s="253"/>
      <c r="GBF79" s="253"/>
      <c r="GBG79" s="254"/>
      <c r="GBH79" s="253"/>
      <c r="GBI79" s="253"/>
      <c r="GBJ79" s="253"/>
      <c r="GBK79" s="253"/>
      <c r="GBL79" s="253"/>
      <c r="GBM79" s="254"/>
      <c r="GBN79" s="253"/>
      <c r="GBO79" s="253"/>
      <c r="GBP79" s="253"/>
      <c r="GBQ79" s="253"/>
      <c r="GBR79" s="253"/>
      <c r="GBS79" s="254"/>
      <c r="GBT79" s="253"/>
      <c r="GBU79" s="253"/>
      <c r="GBV79" s="253"/>
      <c r="GBW79" s="253"/>
      <c r="GBX79" s="253"/>
      <c r="GBY79" s="254"/>
      <c r="GBZ79" s="253"/>
      <c r="GCA79" s="253"/>
      <c r="GCB79" s="253"/>
      <c r="GCC79" s="253"/>
      <c r="GCD79" s="253"/>
      <c r="GCE79" s="254"/>
      <c r="GCF79" s="253"/>
      <c r="GCG79" s="253"/>
      <c r="GCH79" s="253"/>
      <c r="GCI79" s="253"/>
      <c r="GCJ79" s="253"/>
      <c r="GCK79" s="254"/>
      <c r="GCL79" s="253"/>
      <c r="GCM79" s="253"/>
      <c r="GCN79" s="253"/>
      <c r="GCO79" s="253"/>
      <c r="GCP79" s="253"/>
      <c r="GCQ79" s="254"/>
      <c r="GCR79" s="253"/>
      <c r="GCS79" s="253"/>
      <c r="GCT79" s="253"/>
      <c r="GCU79" s="253"/>
      <c r="GCV79" s="253"/>
      <c r="GCW79" s="254"/>
      <c r="GCX79" s="253"/>
      <c r="GCY79" s="253"/>
      <c r="GCZ79" s="253"/>
      <c r="GDA79" s="253"/>
      <c r="GDB79" s="253"/>
      <c r="GDC79" s="254"/>
      <c r="GDD79" s="253"/>
      <c r="GDE79" s="253"/>
      <c r="GDF79" s="253"/>
      <c r="GDG79" s="253"/>
      <c r="GDH79" s="253"/>
      <c r="GDI79" s="254"/>
      <c r="GDJ79" s="253"/>
      <c r="GDK79" s="253"/>
      <c r="GDL79" s="253"/>
      <c r="GDM79" s="253"/>
      <c r="GDN79" s="253"/>
      <c r="GDO79" s="254"/>
      <c r="GDP79" s="253"/>
      <c r="GDQ79" s="253"/>
      <c r="GDR79" s="253"/>
      <c r="GDS79" s="253"/>
      <c r="GDT79" s="253"/>
      <c r="GDU79" s="254"/>
      <c r="GDV79" s="253"/>
      <c r="GDW79" s="253"/>
      <c r="GDX79" s="253"/>
      <c r="GDY79" s="253"/>
      <c r="GDZ79" s="253"/>
      <c r="GEA79" s="254"/>
      <c r="GEB79" s="253"/>
      <c r="GEC79" s="253"/>
      <c r="GED79" s="253"/>
      <c r="GEE79" s="253"/>
      <c r="GEF79" s="253"/>
      <c r="GEG79" s="254"/>
      <c r="GEH79" s="253"/>
      <c r="GEI79" s="253"/>
      <c r="GEJ79" s="253"/>
      <c r="GEK79" s="253"/>
      <c r="GEL79" s="253"/>
      <c r="GEM79" s="254"/>
      <c r="GEN79" s="253"/>
      <c r="GEO79" s="253"/>
      <c r="GEP79" s="253"/>
      <c r="GEQ79" s="253"/>
      <c r="GER79" s="253"/>
      <c r="GES79" s="254"/>
      <c r="GET79" s="253"/>
      <c r="GEU79" s="253"/>
      <c r="GEV79" s="253"/>
      <c r="GEW79" s="253"/>
      <c r="GEX79" s="253"/>
      <c r="GEY79" s="254"/>
      <c r="GEZ79" s="253"/>
      <c r="GFA79" s="253"/>
      <c r="GFB79" s="253"/>
      <c r="GFC79" s="253"/>
      <c r="GFD79" s="253"/>
      <c r="GFE79" s="254"/>
      <c r="GFF79" s="253"/>
      <c r="GFG79" s="253"/>
      <c r="GFH79" s="253"/>
      <c r="GFI79" s="253"/>
      <c r="GFJ79" s="253"/>
      <c r="GFK79" s="254"/>
      <c r="GFL79" s="253"/>
      <c r="GFM79" s="253"/>
      <c r="GFN79" s="253"/>
      <c r="GFO79" s="253"/>
      <c r="GFP79" s="253"/>
      <c r="GFQ79" s="254"/>
      <c r="GFR79" s="253"/>
      <c r="GFS79" s="253"/>
      <c r="GFT79" s="253"/>
      <c r="GFU79" s="253"/>
      <c r="GFV79" s="253"/>
      <c r="GFW79" s="254"/>
      <c r="GFX79" s="253"/>
      <c r="GFY79" s="253"/>
      <c r="GFZ79" s="253"/>
      <c r="GGA79" s="253"/>
      <c r="GGB79" s="253"/>
      <c r="GGC79" s="254"/>
      <c r="GGD79" s="253"/>
      <c r="GGE79" s="253"/>
      <c r="GGF79" s="253"/>
      <c r="GGG79" s="253"/>
      <c r="GGH79" s="253"/>
      <c r="GGI79" s="254"/>
      <c r="GGJ79" s="253"/>
      <c r="GGK79" s="253"/>
      <c r="GGL79" s="253"/>
      <c r="GGM79" s="253"/>
      <c r="GGN79" s="253"/>
      <c r="GGO79" s="254"/>
      <c r="GGP79" s="253"/>
      <c r="GGQ79" s="253"/>
      <c r="GGR79" s="253"/>
      <c r="GGS79" s="253"/>
      <c r="GGT79" s="253"/>
      <c r="GGU79" s="254"/>
      <c r="GGV79" s="253"/>
      <c r="GGW79" s="253"/>
      <c r="GGX79" s="253"/>
      <c r="GGY79" s="253"/>
      <c r="GGZ79" s="253"/>
      <c r="GHA79" s="254"/>
      <c r="GHB79" s="253"/>
      <c r="GHC79" s="253"/>
      <c r="GHD79" s="253"/>
      <c r="GHE79" s="253"/>
      <c r="GHF79" s="253"/>
      <c r="GHG79" s="254"/>
      <c r="GHH79" s="253"/>
      <c r="GHI79" s="253"/>
      <c r="GHJ79" s="253"/>
      <c r="GHK79" s="253"/>
      <c r="GHL79" s="253"/>
      <c r="GHM79" s="254"/>
      <c r="GHN79" s="253"/>
      <c r="GHO79" s="253"/>
      <c r="GHP79" s="253"/>
      <c r="GHQ79" s="253"/>
      <c r="GHR79" s="253"/>
      <c r="GHS79" s="254"/>
      <c r="GHT79" s="253"/>
      <c r="GHU79" s="253"/>
      <c r="GHV79" s="253"/>
      <c r="GHW79" s="253"/>
      <c r="GHX79" s="253"/>
      <c r="GHY79" s="254"/>
      <c r="GHZ79" s="253"/>
      <c r="GIA79" s="253"/>
      <c r="GIB79" s="253"/>
      <c r="GIC79" s="253"/>
      <c r="GID79" s="253"/>
      <c r="GIE79" s="254"/>
      <c r="GIF79" s="253"/>
      <c r="GIG79" s="253"/>
      <c r="GIH79" s="253"/>
      <c r="GII79" s="253"/>
      <c r="GIJ79" s="253"/>
      <c r="GIK79" s="254"/>
      <c r="GIL79" s="253"/>
      <c r="GIM79" s="253"/>
      <c r="GIN79" s="253"/>
      <c r="GIO79" s="253"/>
      <c r="GIP79" s="253"/>
      <c r="GIQ79" s="254"/>
      <c r="GIR79" s="253"/>
      <c r="GIS79" s="253"/>
      <c r="GIT79" s="253"/>
      <c r="GIU79" s="253"/>
      <c r="GIV79" s="253"/>
      <c r="GIW79" s="254"/>
      <c r="GIX79" s="253"/>
      <c r="GIY79" s="253"/>
      <c r="GIZ79" s="253"/>
      <c r="GJA79" s="253"/>
      <c r="GJB79" s="253"/>
      <c r="GJC79" s="254"/>
      <c r="GJD79" s="253"/>
      <c r="GJE79" s="253"/>
      <c r="GJF79" s="253"/>
      <c r="GJG79" s="253"/>
      <c r="GJH79" s="253"/>
      <c r="GJI79" s="254"/>
      <c r="GJJ79" s="253"/>
      <c r="GJK79" s="253"/>
      <c r="GJL79" s="253"/>
      <c r="GJM79" s="253"/>
      <c r="GJN79" s="253"/>
      <c r="GJO79" s="254"/>
      <c r="GJP79" s="253"/>
      <c r="GJQ79" s="253"/>
      <c r="GJR79" s="253"/>
      <c r="GJS79" s="253"/>
      <c r="GJT79" s="253"/>
      <c r="GJU79" s="254"/>
      <c r="GJV79" s="253"/>
      <c r="GJW79" s="253"/>
      <c r="GJX79" s="253"/>
      <c r="GJY79" s="253"/>
      <c r="GJZ79" s="253"/>
      <c r="GKA79" s="254"/>
      <c r="GKB79" s="253"/>
      <c r="GKC79" s="253"/>
      <c r="GKD79" s="253"/>
      <c r="GKE79" s="253"/>
      <c r="GKF79" s="253"/>
      <c r="GKG79" s="254"/>
      <c r="GKH79" s="253"/>
      <c r="GKI79" s="253"/>
      <c r="GKJ79" s="253"/>
      <c r="GKK79" s="253"/>
      <c r="GKL79" s="253"/>
      <c r="GKM79" s="254"/>
      <c r="GKN79" s="253"/>
      <c r="GKO79" s="253"/>
      <c r="GKP79" s="253"/>
      <c r="GKQ79" s="253"/>
      <c r="GKR79" s="253"/>
      <c r="GKS79" s="254"/>
      <c r="GKT79" s="253"/>
      <c r="GKU79" s="253"/>
      <c r="GKV79" s="253"/>
      <c r="GKW79" s="253"/>
      <c r="GKX79" s="253"/>
      <c r="GKY79" s="254"/>
      <c r="GKZ79" s="253"/>
      <c r="GLA79" s="253"/>
      <c r="GLB79" s="253"/>
      <c r="GLC79" s="253"/>
      <c r="GLD79" s="253"/>
      <c r="GLE79" s="254"/>
      <c r="GLF79" s="253"/>
      <c r="GLG79" s="253"/>
      <c r="GLH79" s="253"/>
      <c r="GLI79" s="253"/>
      <c r="GLJ79" s="253"/>
      <c r="GLK79" s="254"/>
      <c r="GLL79" s="253"/>
      <c r="GLM79" s="253"/>
      <c r="GLN79" s="253"/>
      <c r="GLO79" s="253"/>
      <c r="GLP79" s="253"/>
      <c r="GLQ79" s="254"/>
      <c r="GLR79" s="253"/>
      <c r="GLS79" s="253"/>
      <c r="GLT79" s="253"/>
      <c r="GLU79" s="253"/>
      <c r="GLV79" s="253"/>
      <c r="GLW79" s="254"/>
      <c r="GLX79" s="253"/>
      <c r="GLY79" s="253"/>
      <c r="GLZ79" s="253"/>
      <c r="GMA79" s="253"/>
      <c r="GMB79" s="253"/>
      <c r="GMC79" s="254"/>
      <c r="GMD79" s="253"/>
      <c r="GME79" s="253"/>
      <c r="GMF79" s="253"/>
      <c r="GMG79" s="253"/>
      <c r="GMH79" s="253"/>
      <c r="GMI79" s="254"/>
      <c r="GMJ79" s="253"/>
      <c r="GMK79" s="253"/>
      <c r="GML79" s="253"/>
      <c r="GMM79" s="253"/>
      <c r="GMN79" s="253"/>
      <c r="GMO79" s="254"/>
      <c r="GMP79" s="253"/>
      <c r="GMQ79" s="253"/>
      <c r="GMR79" s="253"/>
      <c r="GMS79" s="253"/>
      <c r="GMT79" s="253"/>
      <c r="GMU79" s="254"/>
      <c r="GMV79" s="253"/>
      <c r="GMW79" s="253"/>
      <c r="GMX79" s="253"/>
      <c r="GMY79" s="253"/>
      <c r="GMZ79" s="253"/>
      <c r="GNA79" s="254"/>
      <c r="GNB79" s="253"/>
      <c r="GNC79" s="253"/>
      <c r="GND79" s="253"/>
      <c r="GNE79" s="253"/>
      <c r="GNF79" s="253"/>
      <c r="GNG79" s="254"/>
      <c r="GNH79" s="253"/>
      <c r="GNI79" s="253"/>
      <c r="GNJ79" s="253"/>
      <c r="GNK79" s="253"/>
      <c r="GNL79" s="253"/>
      <c r="GNM79" s="254"/>
      <c r="GNN79" s="253"/>
      <c r="GNO79" s="253"/>
      <c r="GNP79" s="253"/>
      <c r="GNQ79" s="253"/>
      <c r="GNR79" s="253"/>
      <c r="GNS79" s="254"/>
      <c r="GNT79" s="253"/>
      <c r="GNU79" s="253"/>
      <c r="GNV79" s="253"/>
      <c r="GNW79" s="253"/>
      <c r="GNX79" s="253"/>
      <c r="GNY79" s="254"/>
      <c r="GNZ79" s="253"/>
      <c r="GOA79" s="253"/>
      <c r="GOB79" s="253"/>
      <c r="GOC79" s="253"/>
      <c r="GOD79" s="253"/>
      <c r="GOE79" s="254"/>
      <c r="GOF79" s="253"/>
      <c r="GOG79" s="253"/>
      <c r="GOH79" s="253"/>
      <c r="GOI79" s="253"/>
      <c r="GOJ79" s="253"/>
      <c r="GOK79" s="254"/>
      <c r="GOL79" s="253"/>
      <c r="GOM79" s="253"/>
      <c r="GON79" s="253"/>
      <c r="GOO79" s="253"/>
      <c r="GOP79" s="253"/>
      <c r="GOQ79" s="254"/>
      <c r="GOR79" s="253"/>
      <c r="GOS79" s="253"/>
      <c r="GOT79" s="253"/>
      <c r="GOU79" s="253"/>
      <c r="GOV79" s="253"/>
      <c r="GOW79" s="254"/>
      <c r="GOX79" s="253"/>
      <c r="GOY79" s="253"/>
      <c r="GOZ79" s="253"/>
      <c r="GPA79" s="253"/>
      <c r="GPB79" s="253"/>
      <c r="GPC79" s="254"/>
      <c r="GPD79" s="253"/>
      <c r="GPE79" s="253"/>
      <c r="GPF79" s="253"/>
      <c r="GPG79" s="253"/>
      <c r="GPH79" s="253"/>
      <c r="GPI79" s="254"/>
      <c r="GPJ79" s="253"/>
      <c r="GPK79" s="253"/>
      <c r="GPL79" s="253"/>
      <c r="GPM79" s="253"/>
      <c r="GPN79" s="253"/>
      <c r="GPO79" s="254"/>
      <c r="GPP79" s="253"/>
      <c r="GPQ79" s="253"/>
      <c r="GPR79" s="253"/>
      <c r="GPS79" s="253"/>
      <c r="GPT79" s="253"/>
      <c r="GPU79" s="254"/>
      <c r="GPV79" s="253"/>
      <c r="GPW79" s="253"/>
      <c r="GPX79" s="253"/>
      <c r="GPY79" s="253"/>
      <c r="GPZ79" s="253"/>
      <c r="GQA79" s="254"/>
      <c r="GQB79" s="253"/>
      <c r="GQC79" s="253"/>
      <c r="GQD79" s="253"/>
      <c r="GQE79" s="253"/>
      <c r="GQF79" s="253"/>
      <c r="GQG79" s="254"/>
      <c r="GQH79" s="253"/>
      <c r="GQI79" s="253"/>
      <c r="GQJ79" s="253"/>
      <c r="GQK79" s="253"/>
      <c r="GQL79" s="253"/>
      <c r="GQM79" s="254"/>
      <c r="GQN79" s="253"/>
      <c r="GQO79" s="253"/>
      <c r="GQP79" s="253"/>
      <c r="GQQ79" s="253"/>
      <c r="GQR79" s="253"/>
      <c r="GQS79" s="254"/>
      <c r="GQT79" s="253"/>
      <c r="GQU79" s="253"/>
      <c r="GQV79" s="253"/>
      <c r="GQW79" s="253"/>
      <c r="GQX79" s="253"/>
      <c r="GQY79" s="254"/>
      <c r="GQZ79" s="253"/>
      <c r="GRA79" s="253"/>
      <c r="GRB79" s="253"/>
      <c r="GRC79" s="253"/>
      <c r="GRD79" s="253"/>
      <c r="GRE79" s="254"/>
      <c r="GRF79" s="253"/>
      <c r="GRG79" s="253"/>
      <c r="GRH79" s="253"/>
      <c r="GRI79" s="253"/>
      <c r="GRJ79" s="253"/>
      <c r="GRK79" s="254"/>
      <c r="GRL79" s="253"/>
      <c r="GRM79" s="253"/>
      <c r="GRN79" s="253"/>
      <c r="GRO79" s="253"/>
      <c r="GRP79" s="253"/>
      <c r="GRQ79" s="254"/>
      <c r="GRR79" s="253"/>
      <c r="GRS79" s="253"/>
      <c r="GRT79" s="253"/>
      <c r="GRU79" s="253"/>
      <c r="GRV79" s="253"/>
      <c r="GRW79" s="254"/>
      <c r="GRX79" s="253"/>
      <c r="GRY79" s="253"/>
      <c r="GRZ79" s="253"/>
      <c r="GSA79" s="253"/>
      <c r="GSB79" s="253"/>
      <c r="GSC79" s="254"/>
      <c r="GSD79" s="253"/>
      <c r="GSE79" s="253"/>
      <c r="GSF79" s="253"/>
      <c r="GSG79" s="253"/>
      <c r="GSH79" s="253"/>
      <c r="GSI79" s="254"/>
      <c r="GSJ79" s="253"/>
      <c r="GSK79" s="253"/>
      <c r="GSL79" s="253"/>
      <c r="GSM79" s="253"/>
      <c r="GSN79" s="253"/>
      <c r="GSO79" s="254"/>
      <c r="GSP79" s="253"/>
      <c r="GSQ79" s="253"/>
      <c r="GSR79" s="253"/>
      <c r="GSS79" s="253"/>
      <c r="GST79" s="253"/>
      <c r="GSU79" s="254"/>
      <c r="GSV79" s="253"/>
      <c r="GSW79" s="253"/>
      <c r="GSX79" s="253"/>
      <c r="GSY79" s="253"/>
      <c r="GSZ79" s="253"/>
      <c r="GTA79" s="254"/>
      <c r="GTB79" s="253"/>
      <c r="GTC79" s="253"/>
      <c r="GTD79" s="253"/>
      <c r="GTE79" s="253"/>
      <c r="GTF79" s="253"/>
      <c r="GTG79" s="254"/>
      <c r="GTH79" s="253"/>
      <c r="GTI79" s="253"/>
      <c r="GTJ79" s="253"/>
      <c r="GTK79" s="253"/>
      <c r="GTL79" s="253"/>
      <c r="GTM79" s="254"/>
      <c r="GTN79" s="253"/>
      <c r="GTO79" s="253"/>
      <c r="GTP79" s="253"/>
      <c r="GTQ79" s="253"/>
      <c r="GTR79" s="253"/>
      <c r="GTS79" s="254"/>
      <c r="GTT79" s="253"/>
      <c r="GTU79" s="253"/>
      <c r="GTV79" s="253"/>
      <c r="GTW79" s="253"/>
      <c r="GTX79" s="253"/>
      <c r="GTY79" s="254"/>
      <c r="GTZ79" s="253"/>
      <c r="GUA79" s="253"/>
      <c r="GUB79" s="253"/>
      <c r="GUC79" s="253"/>
      <c r="GUD79" s="253"/>
      <c r="GUE79" s="254"/>
      <c r="GUF79" s="253"/>
      <c r="GUG79" s="253"/>
      <c r="GUH79" s="253"/>
      <c r="GUI79" s="253"/>
      <c r="GUJ79" s="253"/>
      <c r="GUK79" s="254"/>
      <c r="GUL79" s="253"/>
      <c r="GUM79" s="253"/>
      <c r="GUN79" s="253"/>
      <c r="GUO79" s="253"/>
      <c r="GUP79" s="253"/>
      <c r="GUQ79" s="254"/>
      <c r="GUR79" s="253"/>
      <c r="GUS79" s="253"/>
      <c r="GUT79" s="253"/>
      <c r="GUU79" s="253"/>
      <c r="GUV79" s="253"/>
      <c r="GUW79" s="254"/>
      <c r="GUX79" s="253"/>
      <c r="GUY79" s="253"/>
      <c r="GUZ79" s="253"/>
      <c r="GVA79" s="253"/>
      <c r="GVB79" s="253"/>
      <c r="GVC79" s="254"/>
      <c r="GVD79" s="253"/>
      <c r="GVE79" s="253"/>
      <c r="GVF79" s="253"/>
      <c r="GVG79" s="253"/>
      <c r="GVH79" s="253"/>
      <c r="GVI79" s="254"/>
      <c r="GVJ79" s="253"/>
      <c r="GVK79" s="253"/>
      <c r="GVL79" s="253"/>
      <c r="GVM79" s="253"/>
      <c r="GVN79" s="253"/>
      <c r="GVO79" s="254"/>
      <c r="GVP79" s="253"/>
      <c r="GVQ79" s="253"/>
      <c r="GVR79" s="253"/>
      <c r="GVS79" s="253"/>
      <c r="GVT79" s="253"/>
      <c r="GVU79" s="254"/>
      <c r="GVV79" s="253"/>
      <c r="GVW79" s="253"/>
      <c r="GVX79" s="253"/>
      <c r="GVY79" s="253"/>
      <c r="GVZ79" s="253"/>
      <c r="GWA79" s="254"/>
      <c r="GWB79" s="253"/>
      <c r="GWC79" s="253"/>
      <c r="GWD79" s="253"/>
      <c r="GWE79" s="253"/>
      <c r="GWF79" s="253"/>
      <c r="GWG79" s="254"/>
      <c r="GWH79" s="253"/>
      <c r="GWI79" s="253"/>
      <c r="GWJ79" s="253"/>
      <c r="GWK79" s="253"/>
      <c r="GWL79" s="253"/>
      <c r="GWM79" s="254"/>
      <c r="GWN79" s="253"/>
      <c r="GWO79" s="253"/>
      <c r="GWP79" s="253"/>
      <c r="GWQ79" s="253"/>
      <c r="GWR79" s="253"/>
      <c r="GWS79" s="254"/>
      <c r="GWT79" s="253"/>
      <c r="GWU79" s="253"/>
      <c r="GWV79" s="253"/>
      <c r="GWW79" s="253"/>
      <c r="GWX79" s="253"/>
      <c r="GWY79" s="254"/>
      <c r="GWZ79" s="253"/>
      <c r="GXA79" s="253"/>
      <c r="GXB79" s="253"/>
      <c r="GXC79" s="253"/>
      <c r="GXD79" s="253"/>
      <c r="GXE79" s="254"/>
      <c r="GXF79" s="253"/>
      <c r="GXG79" s="253"/>
      <c r="GXH79" s="253"/>
      <c r="GXI79" s="253"/>
      <c r="GXJ79" s="253"/>
      <c r="GXK79" s="254"/>
      <c r="GXL79" s="253"/>
      <c r="GXM79" s="253"/>
      <c r="GXN79" s="253"/>
      <c r="GXO79" s="253"/>
      <c r="GXP79" s="253"/>
      <c r="GXQ79" s="254"/>
      <c r="GXR79" s="253"/>
      <c r="GXS79" s="253"/>
      <c r="GXT79" s="253"/>
      <c r="GXU79" s="253"/>
      <c r="GXV79" s="253"/>
      <c r="GXW79" s="254"/>
      <c r="GXX79" s="253"/>
      <c r="GXY79" s="253"/>
      <c r="GXZ79" s="253"/>
      <c r="GYA79" s="253"/>
      <c r="GYB79" s="253"/>
      <c r="GYC79" s="254"/>
      <c r="GYD79" s="253"/>
      <c r="GYE79" s="253"/>
      <c r="GYF79" s="253"/>
      <c r="GYG79" s="253"/>
      <c r="GYH79" s="253"/>
      <c r="GYI79" s="254"/>
      <c r="GYJ79" s="253"/>
      <c r="GYK79" s="253"/>
      <c r="GYL79" s="253"/>
      <c r="GYM79" s="253"/>
      <c r="GYN79" s="253"/>
      <c r="GYO79" s="254"/>
      <c r="GYP79" s="253"/>
      <c r="GYQ79" s="253"/>
      <c r="GYR79" s="253"/>
      <c r="GYS79" s="253"/>
      <c r="GYT79" s="253"/>
      <c r="GYU79" s="254"/>
      <c r="GYV79" s="253"/>
      <c r="GYW79" s="253"/>
      <c r="GYX79" s="253"/>
      <c r="GYY79" s="253"/>
      <c r="GYZ79" s="253"/>
      <c r="GZA79" s="254"/>
      <c r="GZB79" s="253"/>
      <c r="GZC79" s="253"/>
      <c r="GZD79" s="253"/>
      <c r="GZE79" s="253"/>
      <c r="GZF79" s="253"/>
      <c r="GZG79" s="254"/>
      <c r="GZH79" s="253"/>
      <c r="GZI79" s="253"/>
      <c r="GZJ79" s="253"/>
      <c r="GZK79" s="253"/>
      <c r="GZL79" s="253"/>
      <c r="GZM79" s="254"/>
      <c r="GZN79" s="253"/>
      <c r="GZO79" s="253"/>
      <c r="GZP79" s="253"/>
      <c r="GZQ79" s="253"/>
      <c r="GZR79" s="253"/>
      <c r="GZS79" s="254"/>
      <c r="GZT79" s="253"/>
      <c r="GZU79" s="253"/>
      <c r="GZV79" s="253"/>
      <c r="GZW79" s="253"/>
      <c r="GZX79" s="253"/>
      <c r="GZY79" s="254"/>
      <c r="GZZ79" s="253"/>
      <c r="HAA79" s="253"/>
      <c r="HAB79" s="253"/>
      <c r="HAC79" s="253"/>
      <c r="HAD79" s="253"/>
      <c r="HAE79" s="254"/>
      <c r="HAF79" s="253"/>
      <c r="HAG79" s="253"/>
      <c r="HAH79" s="253"/>
      <c r="HAI79" s="253"/>
      <c r="HAJ79" s="253"/>
      <c r="HAK79" s="254"/>
      <c r="HAL79" s="253"/>
      <c r="HAM79" s="253"/>
      <c r="HAN79" s="253"/>
      <c r="HAO79" s="253"/>
      <c r="HAP79" s="253"/>
      <c r="HAQ79" s="254"/>
      <c r="HAR79" s="253"/>
      <c r="HAS79" s="253"/>
      <c r="HAT79" s="253"/>
      <c r="HAU79" s="253"/>
      <c r="HAV79" s="253"/>
      <c r="HAW79" s="254"/>
      <c r="HAX79" s="253"/>
      <c r="HAY79" s="253"/>
      <c r="HAZ79" s="253"/>
      <c r="HBA79" s="253"/>
      <c r="HBB79" s="253"/>
      <c r="HBC79" s="254"/>
      <c r="HBD79" s="253"/>
      <c r="HBE79" s="253"/>
      <c r="HBF79" s="253"/>
      <c r="HBG79" s="253"/>
      <c r="HBH79" s="253"/>
      <c r="HBI79" s="254"/>
      <c r="HBJ79" s="253"/>
      <c r="HBK79" s="253"/>
      <c r="HBL79" s="253"/>
      <c r="HBM79" s="253"/>
      <c r="HBN79" s="253"/>
      <c r="HBO79" s="254"/>
      <c r="HBP79" s="253"/>
      <c r="HBQ79" s="253"/>
      <c r="HBR79" s="253"/>
      <c r="HBS79" s="253"/>
      <c r="HBT79" s="253"/>
      <c r="HBU79" s="254"/>
      <c r="HBV79" s="253"/>
      <c r="HBW79" s="253"/>
      <c r="HBX79" s="253"/>
      <c r="HBY79" s="253"/>
      <c r="HBZ79" s="253"/>
      <c r="HCA79" s="254"/>
      <c r="HCB79" s="253"/>
      <c r="HCC79" s="253"/>
      <c r="HCD79" s="253"/>
      <c r="HCE79" s="253"/>
      <c r="HCF79" s="253"/>
      <c r="HCG79" s="254"/>
      <c r="HCH79" s="253"/>
      <c r="HCI79" s="253"/>
      <c r="HCJ79" s="253"/>
      <c r="HCK79" s="253"/>
      <c r="HCL79" s="253"/>
      <c r="HCM79" s="254"/>
      <c r="HCN79" s="253"/>
      <c r="HCO79" s="253"/>
      <c r="HCP79" s="253"/>
      <c r="HCQ79" s="253"/>
      <c r="HCR79" s="253"/>
      <c r="HCS79" s="254"/>
      <c r="HCT79" s="253"/>
      <c r="HCU79" s="253"/>
      <c r="HCV79" s="253"/>
      <c r="HCW79" s="253"/>
      <c r="HCX79" s="253"/>
      <c r="HCY79" s="254"/>
      <c r="HCZ79" s="253"/>
      <c r="HDA79" s="253"/>
      <c r="HDB79" s="253"/>
      <c r="HDC79" s="253"/>
      <c r="HDD79" s="253"/>
      <c r="HDE79" s="254"/>
      <c r="HDF79" s="253"/>
      <c r="HDG79" s="253"/>
      <c r="HDH79" s="253"/>
      <c r="HDI79" s="253"/>
      <c r="HDJ79" s="253"/>
      <c r="HDK79" s="254"/>
      <c r="HDL79" s="253"/>
      <c r="HDM79" s="253"/>
      <c r="HDN79" s="253"/>
      <c r="HDO79" s="253"/>
      <c r="HDP79" s="253"/>
      <c r="HDQ79" s="254"/>
      <c r="HDR79" s="253"/>
      <c r="HDS79" s="253"/>
      <c r="HDT79" s="253"/>
      <c r="HDU79" s="253"/>
      <c r="HDV79" s="253"/>
      <c r="HDW79" s="254"/>
      <c r="HDX79" s="253"/>
      <c r="HDY79" s="253"/>
      <c r="HDZ79" s="253"/>
      <c r="HEA79" s="253"/>
      <c r="HEB79" s="253"/>
      <c r="HEC79" s="254"/>
      <c r="HED79" s="253"/>
      <c r="HEE79" s="253"/>
      <c r="HEF79" s="253"/>
      <c r="HEG79" s="253"/>
      <c r="HEH79" s="253"/>
      <c r="HEI79" s="254"/>
      <c r="HEJ79" s="253"/>
      <c r="HEK79" s="253"/>
      <c r="HEL79" s="253"/>
      <c r="HEM79" s="253"/>
      <c r="HEN79" s="253"/>
      <c r="HEO79" s="254"/>
      <c r="HEP79" s="253"/>
      <c r="HEQ79" s="253"/>
      <c r="HER79" s="253"/>
      <c r="HES79" s="253"/>
      <c r="HET79" s="253"/>
      <c r="HEU79" s="254"/>
      <c r="HEV79" s="253"/>
      <c r="HEW79" s="253"/>
      <c r="HEX79" s="253"/>
      <c r="HEY79" s="253"/>
      <c r="HEZ79" s="253"/>
      <c r="HFA79" s="254"/>
      <c r="HFB79" s="253"/>
      <c r="HFC79" s="253"/>
      <c r="HFD79" s="253"/>
      <c r="HFE79" s="253"/>
      <c r="HFF79" s="253"/>
      <c r="HFG79" s="254"/>
      <c r="HFH79" s="253"/>
      <c r="HFI79" s="253"/>
      <c r="HFJ79" s="253"/>
      <c r="HFK79" s="253"/>
      <c r="HFL79" s="253"/>
      <c r="HFM79" s="254"/>
      <c r="HFN79" s="253"/>
      <c r="HFO79" s="253"/>
      <c r="HFP79" s="253"/>
      <c r="HFQ79" s="253"/>
      <c r="HFR79" s="253"/>
      <c r="HFS79" s="254"/>
      <c r="HFT79" s="253"/>
      <c r="HFU79" s="253"/>
      <c r="HFV79" s="253"/>
      <c r="HFW79" s="253"/>
      <c r="HFX79" s="253"/>
      <c r="HFY79" s="254"/>
      <c r="HFZ79" s="253"/>
      <c r="HGA79" s="253"/>
      <c r="HGB79" s="253"/>
      <c r="HGC79" s="253"/>
      <c r="HGD79" s="253"/>
      <c r="HGE79" s="254"/>
      <c r="HGF79" s="253"/>
      <c r="HGG79" s="253"/>
      <c r="HGH79" s="253"/>
      <c r="HGI79" s="253"/>
      <c r="HGJ79" s="253"/>
      <c r="HGK79" s="254"/>
      <c r="HGL79" s="253"/>
      <c r="HGM79" s="253"/>
      <c r="HGN79" s="253"/>
      <c r="HGO79" s="253"/>
      <c r="HGP79" s="253"/>
      <c r="HGQ79" s="254"/>
      <c r="HGR79" s="253"/>
      <c r="HGS79" s="253"/>
      <c r="HGT79" s="253"/>
      <c r="HGU79" s="253"/>
      <c r="HGV79" s="253"/>
      <c r="HGW79" s="254"/>
      <c r="HGX79" s="253"/>
      <c r="HGY79" s="253"/>
      <c r="HGZ79" s="253"/>
      <c r="HHA79" s="253"/>
      <c r="HHB79" s="253"/>
      <c r="HHC79" s="254"/>
      <c r="HHD79" s="253"/>
      <c r="HHE79" s="253"/>
      <c r="HHF79" s="253"/>
      <c r="HHG79" s="253"/>
      <c r="HHH79" s="253"/>
      <c r="HHI79" s="254"/>
      <c r="HHJ79" s="253"/>
      <c r="HHK79" s="253"/>
      <c r="HHL79" s="253"/>
      <c r="HHM79" s="253"/>
      <c r="HHN79" s="253"/>
      <c r="HHO79" s="254"/>
      <c r="HHP79" s="253"/>
      <c r="HHQ79" s="253"/>
      <c r="HHR79" s="253"/>
      <c r="HHS79" s="253"/>
      <c r="HHT79" s="253"/>
      <c r="HHU79" s="254"/>
      <c r="HHV79" s="253"/>
      <c r="HHW79" s="253"/>
      <c r="HHX79" s="253"/>
      <c r="HHY79" s="253"/>
      <c r="HHZ79" s="253"/>
      <c r="HIA79" s="254"/>
      <c r="HIB79" s="253"/>
      <c r="HIC79" s="253"/>
      <c r="HID79" s="253"/>
      <c r="HIE79" s="253"/>
      <c r="HIF79" s="253"/>
      <c r="HIG79" s="254"/>
      <c r="HIH79" s="253"/>
      <c r="HII79" s="253"/>
      <c r="HIJ79" s="253"/>
      <c r="HIK79" s="253"/>
      <c r="HIL79" s="253"/>
      <c r="HIM79" s="254"/>
      <c r="HIN79" s="253"/>
      <c r="HIO79" s="253"/>
      <c r="HIP79" s="253"/>
      <c r="HIQ79" s="253"/>
      <c r="HIR79" s="253"/>
      <c r="HIS79" s="254"/>
      <c r="HIT79" s="253"/>
      <c r="HIU79" s="253"/>
      <c r="HIV79" s="253"/>
      <c r="HIW79" s="253"/>
      <c r="HIX79" s="253"/>
      <c r="HIY79" s="254"/>
      <c r="HIZ79" s="253"/>
      <c r="HJA79" s="253"/>
      <c r="HJB79" s="253"/>
      <c r="HJC79" s="253"/>
      <c r="HJD79" s="253"/>
      <c r="HJE79" s="254"/>
      <c r="HJF79" s="253"/>
      <c r="HJG79" s="253"/>
      <c r="HJH79" s="253"/>
      <c r="HJI79" s="253"/>
      <c r="HJJ79" s="253"/>
      <c r="HJK79" s="254"/>
      <c r="HJL79" s="253"/>
      <c r="HJM79" s="253"/>
      <c r="HJN79" s="253"/>
      <c r="HJO79" s="253"/>
      <c r="HJP79" s="253"/>
      <c r="HJQ79" s="254"/>
      <c r="HJR79" s="253"/>
      <c r="HJS79" s="253"/>
      <c r="HJT79" s="253"/>
      <c r="HJU79" s="253"/>
      <c r="HJV79" s="253"/>
      <c r="HJW79" s="254"/>
      <c r="HJX79" s="253"/>
      <c r="HJY79" s="253"/>
      <c r="HJZ79" s="253"/>
      <c r="HKA79" s="253"/>
      <c r="HKB79" s="253"/>
      <c r="HKC79" s="254"/>
      <c r="HKD79" s="253"/>
      <c r="HKE79" s="253"/>
      <c r="HKF79" s="253"/>
      <c r="HKG79" s="253"/>
      <c r="HKH79" s="253"/>
      <c r="HKI79" s="254"/>
      <c r="HKJ79" s="253"/>
      <c r="HKK79" s="253"/>
      <c r="HKL79" s="253"/>
      <c r="HKM79" s="253"/>
      <c r="HKN79" s="253"/>
      <c r="HKO79" s="254"/>
      <c r="HKP79" s="253"/>
      <c r="HKQ79" s="253"/>
      <c r="HKR79" s="253"/>
      <c r="HKS79" s="253"/>
      <c r="HKT79" s="253"/>
      <c r="HKU79" s="254"/>
      <c r="HKV79" s="253"/>
      <c r="HKW79" s="253"/>
      <c r="HKX79" s="253"/>
      <c r="HKY79" s="253"/>
      <c r="HKZ79" s="253"/>
      <c r="HLA79" s="254"/>
      <c r="HLB79" s="253"/>
      <c r="HLC79" s="253"/>
      <c r="HLD79" s="253"/>
      <c r="HLE79" s="253"/>
      <c r="HLF79" s="253"/>
      <c r="HLG79" s="254"/>
      <c r="HLH79" s="253"/>
      <c r="HLI79" s="253"/>
      <c r="HLJ79" s="253"/>
      <c r="HLK79" s="253"/>
      <c r="HLL79" s="253"/>
      <c r="HLM79" s="254"/>
      <c r="HLN79" s="253"/>
      <c r="HLO79" s="253"/>
      <c r="HLP79" s="253"/>
      <c r="HLQ79" s="253"/>
      <c r="HLR79" s="253"/>
      <c r="HLS79" s="254"/>
      <c r="HLT79" s="253"/>
      <c r="HLU79" s="253"/>
      <c r="HLV79" s="253"/>
      <c r="HLW79" s="253"/>
      <c r="HLX79" s="253"/>
      <c r="HLY79" s="254"/>
      <c r="HLZ79" s="253"/>
      <c r="HMA79" s="253"/>
      <c r="HMB79" s="253"/>
      <c r="HMC79" s="253"/>
      <c r="HMD79" s="253"/>
      <c r="HME79" s="254"/>
      <c r="HMF79" s="253"/>
      <c r="HMG79" s="253"/>
      <c r="HMH79" s="253"/>
      <c r="HMI79" s="253"/>
      <c r="HMJ79" s="253"/>
      <c r="HMK79" s="254"/>
      <c r="HML79" s="253"/>
      <c r="HMM79" s="253"/>
      <c r="HMN79" s="253"/>
      <c r="HMO79" s="253"/>
      <c r="HMP79" s="253"/>
      <c r="HMQ79" s="254"/>
      <c r="HMR79" s="253"/>
      <c r="HMS79" s="253"/>
      <c r="HMT79" s="253"/>
      <c r="HMU79" s="253"/>
      <c r="HMV79" s="253"/>
      <c r="HMW79" s="254"/>
      <c r="HMX79" s="253"/>
      <c r="HMY79" s="253"/>
      <c r="HMZ79" s="253"/>
      <c r="HNA79" s="253"/>
      <c r="HNB79" s="253"/>
      <c r="HNC79" s="254"/>
      <c r="HND79" s="253"/>
      <c r="HNE79" s="253"/>
      <c r="HNF79" s="253"/>
      <c r="HNG79" s="253"/>
      <c r="HNH79" s="253"/>
      <c r="HNI79" s="254"/>
      <c r="HNJ79" s="253"/>
      <c r="HNK79" s="253"/>
      <c r="HNL79" s="253"/>
      <c r="HNM79" s="253"/>
      <c r="HNN79" s="253"/>
      <c r="HNO79" s="254"/>
      <c r="HNP79" s="253"/>
      <c r="HNQ79" s="253"/>
      <c r="HNR79" s="253"/>
      <c r="HNS79" s="253"/>
      <c r="HNT79" s="253"/>
      <c r="HNU79" s="254"/>
      <c r="HNV79" s="253"/>
      <c r="HNW79" s="253"/>
      <c r="HNX79" s="253"/>
      <c r="HNY79" s="253"/>
      <c r="HNZ79" s="253"/>
      <c r="HOA79" s="254"/>
      <c r="HOB79" s="253"/>
      <c r="HOC79" s="253"/>
      <c r="HOD79" s="253"/>
      <c r="HOE79" s="253"/>
      <c r="HOF79" s="253"/>
      <c r="HOG79" s="254"/>
      <c r="HOH79" s="253"/>
      <c r="HOI79" s="253"/>
      <c r="HOJ79" s="253"/>
      <c r="HOK79" s="253"/>
      <c r="HOL79" s="253"/>
      <c r="HOM79" s="254"/>
      <c r="HON79" s="253"/>
      <c r="HOO79" s="253"/>
      <c r="HOP79" s="253"/>
      <c r="HOQ79" s="253"/>
      <c r="HOR79" s="253"/>
      <c r="HOS79" s="254"/>
      <c r="HOT79" s="253"/>
      <c r="HOU79" s="253"/>
      <c r="HOV79" s="253"/>
      <c r="HOW79" s="253"/>
      <c r="HOX79" s="253"/>
      <c r="HOY79" s="254"/>
      <c r="HOZ79" s="253"/>
      <c r="HPA79" s="253"/>
      <c r="HPB79" s="253"/>
      <c r="HPC79" s="253"/>
      <c r="HPD79" s="253"/>
      <c r="HPE79" s="254"/>
      <c r="HPF79" s="253"/>
      <c r="HPG79" s="253"/>
      <c r="HPH79" s="253"/>
      <c r="HPI79" s="253"/>
      <c r="HPJ79" s="253"/>
      <c r="HPK79" s="254"/>
      <c r="HPL79" s="253"/>
      <c r="HPM79" s="253"/>
      <c r="HPN79" s="253"/>
      <c r="HPO79" s="253"/>
      <c r="HPP79" s="253"/>
      <c r="HPQ79" s="254"/>
      <c r="HPR79" s="253"/>
      <c r="HPS79" s="253"/>
      <c r="HPT79" s="253"/>
      <c r="HPU79" s="253"/>
      <c r="HPV79" s="253"/>
      <c r="HPW79" s="254"/>
      <c r="HPX79" s="253"/>
      <c r="HPY79" s="253"/>
      <c r="HPZ79" s="253"/>
      <c r="HQA79" s="253"/>
      <c r="HQB79" s="253"/>
      <c r="HQC79" s="254"/>
      <c r="HQD79" s="253"/>
      <c r="HQE79" s="253"/>
      <c r="HQF79" s="253"/>
      <c r="HQG79" s="253"/>
      <c r="HQH79" s="253"/>
      <c r="HQI79" s="254"/>
      <c r="HQJ79" s="253"/>
      <c r="HQK79" s="253"/>
      <c r="HQL79" s="253"/>
      <c r="HQM79" s="253"/>
      <c r="HQN79" s="253"/>
      <c r="HQO79" s="254"/>
      <c r="HQP79" s="253"/>
      <c r="HQQ79" s="253"/>
      <c r="HQR79" s="253"/>
      <c r="HQS79" s="253"/>
      <c r="HQT79" s="253"/>
      <c r="HQU79" s="254"/>
      <c r="HQV79" s="253"/>
      <c r="HQW79" s="253"/>
      <c r="HQX79" s="253"/>
      <c r="HQY79" s="253"/>
      <c r="HQZ79" s="253"/>
      <c r="HRA79" s="254"/>
      <c r="HRB79" s="253"/>
      <c r="HRC79" s="253"/>
      <c r="HRD79" s="253"/>
      <c r="HRE79" s="253"/>
      <c r="HRF79" s="253"/>
      <c r="HRG79" s="254"/>
      <c r="HRH79" s="253"/>
      <c r="HRI79" s="253"/>
      <c r="HRJ79" s="253"/>
      <c r="HRK79" s="253"/>
      <c r="HRL79" s="253"/>
      <c r="HRM79" s="254"/>
      <c r="HRN79" s="253"/>
      <c r="HRO79" s="253"/>
      <c r="HRP79" s="253"/>
      <c r="HRQ79" s="253"/>
      <c r="HRR79" s="253"/>
      <c r="HRS79" s="254"/>
      <c r="HRT79" s="253"/>
      <c r="HRU79" s="253"/>
      <c r="HRV79" s="253"/>
      <c r="HRW79" s="253"/>
      <c r="HRX79" s="253"/>
      <c r="HRY79" s="254"/>
      <c r="HRZ79" s="253"/>
      <c r="HSA79" s="253"/>
      <c r="HSB79" s="253"/>
      <c r="HSC79" s="253"/>
      <c r="HSD79" s="253"/>
      <c r="HSE79" s="254"/>
      <c r="HSF79" s="253"/>
      <c r="HSG79" s="253"/>
      <c r="HSH79" s="253"/>
      <c r="HSI79" s="253"/>
      <c r="HSJ79" s="253"/>
      <c r="HSK79" s="254"/>
      <c r="HSL79" s="253"/>
      <c r="HSM79" s="253"/>
      <c r="HSN79" s="253"/>
      <c r="HSO79" s="253"/>
      <c r="HSP79" s="253"/>
      <c r="HSQ79" s="254"/>
      <c r="HSR79" s="253"/>
      <c r="HSS79" s="253"/>
      <c r="HST79" s="253"/>
      <c r="HSU79" s="253"/>
      <c r="HSV79" s="253"/>
      <c r="HSW79" s="254"/>
      <c r="HSX79" s="253"/>
      <c r="HSY79" s="253"/>
      <c r="HSZ79" s="253"/>
      <c r="HTA79" s="253"/>
      <c r="HTB79" s="253"/>
      <c r="HTC79" s="254"/>
      <c r="HTD79" s="253"/>
      <c r="HTE79" s="253"/>
      <c r="HTF79" s="253"/>
      <c r="HTG79" s="253"/>
      <c r="HTH79" s="253"/>
      <c r="HTI79" s="254"/>
      <c r="HTJ79" s="253"/>
      <c r="HTK79" s="253"/>
      <c r="HTL79" s="253"/>
      <c r="HTM79" s="253"/>
      <c r="HTN79" s="253"/>
      <c r="HTO79" s="254"/>
      <c r="HTP79" s="253"/>
      <c r="HTQ79" s="253"/>
      <c r="HTR79" s="253"/>
      <c r="HTS79" s="253"/>
      <c r="HTT79" s="253"/>
      <c r="HTU79" s="254"/>
      <c r="HTV79" s="253"/>
      <c r="HTW79" s="253"/>
      <c r="HTX79" s="253"/>
      <c r="HTY79" s="253"/>
      <c r="HTZ79" s="253"/>
      <c r="HUA79" s="254"/>
      <c r="HUB79" s="253"/>
      <c r="HUC79" s="253"/>
      <c r="HUD79" s="253"/>
      <c r="HUE79" s="253"/>
      <c r="HUF79" s="253"/>
      <c r="HUG79" s="254"/>
      <c r="HUH79" s="253"/>
      <c r="HUI79" s="253"/>
      <c r="HUJ79" s="253"/>
      <c r="HUK79" s="253"/>
      <c r="HUL79" s="253"/>
      <c r="HUM79" s="254"/>
      <c r="HUN79" s="253"/>
      <c r="HUO79" s="253"/>
      <c r="HUP79" s="253"/>
      <c r="HUQ79" s="253"/>
      <c r="HUR79" s="253"/>
      <c r="HUS79" s="254"/>
      <c r="HUT79" s="253"/>
      <c r="HUU79" s="253"/>
      <c r="HUV79" s="253"/>
      <c r="HUW79" s="253"/>
      <c r="HUX79" s="253"/>
      <c r="HUY79" s="254"/>
      <c r="HUZ79" s="253"/>
      <c r="HVA79" s="253"/>
      <c r="HVB79" s="253"/>
      <c r="HVC79" s="253"/>
      <c r="HVD79" s="253"/>
      <c r="HVE79" s="254"/>
      <c r="HVF79" s="253"/>
      <c r="HVG79" s="253"/>
      <c r="HVH79" s="253"/>
      <c r="HVI79" s="253"/>
      <c r="HVJ79" s="253"/>
      <c r="HVK79" s="254"/>
      <c r="HVL79" s="253"/>
      <c r="HVM79" s="253"/>
      <c r="HVN79" s="253"/>
      <c r="HVO79" s="253"/>
      <c r="HVP79" s="253"/>
      <c r="HVQ79" s="254"/>
      <c r="HVR79" s="253"/>
      <c r="HVS79" s="253"/>
      <c r="HVT79" s="253"/>
      <c r="HVU79" s="253"/>
      <c r="HVV79" s="253"/>
      <c r="HVW79" s="254"/>
      <c r="HVX79" s="253"/>
      <c r="HVY79" s="253"/>
      <c r="HVZ79" s="253"/>
      <c r="HWA79" s="253"/>
      <c r="HWB79" s="253"/>
      <c r="HWC79" s="254"/>
      <c r="HWD79" s="253"/>
      <c r="HWE79" s="253"/>
      <c r="HWF79" s="253"/>
      <c r="HWG79" s="253"/>
      <c r="HWH79" s="253"/>
      <c r="HWI79" s="254"/>
      <c r="HWJ79" s="253"/>
      <c r="HWK79" s="253"/>
      <c r="HWL79" s="253"/>
      <c r="HWM79" s="253"/>
      <c r="HWN79" s="253"/>
      <c r="HWO79" s="254"/>
      <c r="HWP79" s="253"/>
      <c r="HWQ79" s="253"/>
      <c r="HWR79" s="253"/>
      <c r="HWS79" s="253"/>
      <c r="HWT79" s="253"/>
      <c r="HWU79" s="254"/>
      <c r="HWV79" s="253"/>
      <c r="HWW79" s="253"/>
      <c r="HWX79" s="253"/>
      <c r="HWY79" s="253"/>
      <c r="HWZ79" s="253"/>
      <c r="HXA79" s="254"/>
      <c r="HXB79" s="253"/>
      <c r="HXC79" s="253"/>
      <c r="HXD79" s="253"/>
      <c r="HXE79" s="253"/>
      <c r="HXF79" s="253"/>
      <c r="HXG79" s="254"/>
      <c r="HXH79" s="253"/>
      <c r="HXI79" s="253"/>
      <c r="HXJ79" s="253"/>
      <c r="HXK79" s="253"/>
      <c r="HXL79" s="253"/>
      <c r="HXM79" s="254"/>
      <c r="HXN79" s="253"/>
      <c r="HXO79" s="253"/>
      <c r="HXP79" s="253"/>
      <c r="HXQ79" s="253"/>
      <c r="HXR79" s="253"/>
      <c r="HXS79" s="254"/>
      <c r="HXT79" s="253"/>
      <c r="HXU79" s="253"/>
      <c r="HXV79" s="253"/>
      <c r="HXW79" s="253"/>
      <c r="HXX79" s="253"/>
      <c r="HXY79" s="254"/>
      <c r="HXZ79" s="253"/>
      <c r="HYA79" s="253"/>
      <c r="HYB79" s="253"/>
      <c r="HYC79" s="253"/>
      <c r="HYD79" s="253"/>
      <c r="HYE79" s="254"/>
      <c r="HYF79" s="253"/>
      <c r="HYG79" s="253"/>
      <c r="HYH79" s="253"/>
      <c r="HYI79" s="253"/>
      <c r="HYJ79" s="253"/>
      <c r="HYK79" s="254"/>
      <c r="HYL79" s="253"/>
      <c r="HYM79" s="253"/>
      <c r="HYN79" s="253"/>
      <c r="HYO79" s="253"/>
      <c r="HYP79" s="253"/>
      <c r="HYQ79" s="254"/>
      <c r="HYR79" s="253"/>
      <c r="HYS79" s="253"/>
      <c r="HYT79" s="253"/>
      <c r="HYU79" s="253"/>
      <c r="HYV79" s="253"/>
      <c r="HYW79" s="254"/>
      <c r="HYX79" s="253"/>
      <c r="HYY79" s="253"/>
      <c r="HYZ79" s="253"/>
      <c r="HZA79" s="253"/>
      <c r="HZB79" s="253"/>
      <c r="HZC79" s="254"/>
      <c r="HZD79" s="253"/>
      <c r="HZE79" s="253"/>
      <c r="HZF79" s="253"/>
      <c r="HZG79" s="253"/>
      <c r="HZH79" s="253"/>
      <c r="HZI79" s="254"/>
      <c r="HZJ79" s="253"/>
      <c r="HZK79" s="253"/>
      <c r="HZL79" s="253"/>
      <c r="HZM79" s="253"/>
      <c r="HZN79" s="253"/>
      <c r="HZO79" s="254"/>
      <c r="HZP79" s="253"/>
      <c r="HZQ79" s="253"/>
      <c r="HZR79" s="253"/>
      <c r="HZS79" s="253"/>
      <c r="HZT79" s="253"/>
      <c r="HZU79" s="254"/>
      <c r="HZV79" s="253"/>
      <c r="HZW79" s="253"/>
      <c r="HZX79" s="253"/>
      <c r="HZY79" s="253"/>
      <c r="HZZ79" s="253"/>
      <c r="IAA79" s="254"/>
      <c r="IAB79" s="253"/>
      <c r="IAC79" s="253"/>
      <c r="IAD79" s="253"/>
      <c r="IAE79" s="253"/>
      <c r="IAF79" s="253"/>
      <c r="IAG79" s="254"/>
      <c r="IAH79" s="253"/>
      <c r="IAI79" s="253"/>
      <c r="IAJ79" s="253"/>
      <c r="IAK79" s="253"/>
      <c r="IAL79" s="253"/>
      <c r="IAM79" s="254"/>
      <c r="IAN79" s="253"/>
      <c r="IAO79" s="253"/>
      <c r="IAP79" s="253"/>
      <c r="IAQ79" s="253"/>
      <c r="IAR79" s="253"/>
      <c r="IAS79" s="254"/>
      <c r="IAT79" s="253"/>
      <c r="IAU79" s="253"/>
      <c r="IAV79" s="253"/>
      <c r="IAW79" s="253"/>
      <c r="IAX79" s="253"/>
      <c r="IAY79" s="254"/>
      <c r="IAZ79" s="253"/>
      <c r="IBA79" s="253"/>
      <c r="IBB79" s="253"/>
      <c r="IBC79" s="253"/>
      <c r="IBD79" s="253"/>
      <c r="IBE79" s="254"/>
      <c r="IBF79" s="253"/>
      <c r="IBG79" s="253"/>
      <c r="IBH79" s="253"/>
      <c r="IBI79" s="253"/>
      <c r="IBJ79" s="253"/>
      <c r="IBK79" s="254"/>
      <c r="IBL79" s="253"/>
      <c r="IBM79" s="253"/>
      <c r="IBN79" s="253"/>
      <c r="IBO79" s="253"/>
      <c r="IBP79" s="253"/>
      <c r="IBQ79" s="254"/>
      <c r="IBR79" s="253"/>
      <c r="IBS79" s="253"/>
      <c r="IBT79" s="253"/>
      <c r="IBU79" s="253"/>
      <c r="IBV79" s="253"/>
      <c r="IBW79" s="254"/>
      <c r="IBX79" s="253"/>
      <c r="IBY79" s="253"/>
      <c r="IBZ79" s="253"/>
      <c r="ICA79" s="253"/>
      <c r="ICB79" s="253"/>
      <c r="ICC79" s="254"/>
      <c r="ICD79" s="253"/>
      <c r="ICE79" s="253"/>
      <c r="ICF79" s="253"/>
      <c r="ICG79" s="253"/>
      <c r="ICH79" s="253"/>
      <c r="ICI79" s="254"/>
      <c r="ICJ79" s="253"/>
      <c r="ICK79" s="253"/>
      <c r="ICL79" s="253"/>
      <c r="ICM79" s="253"/>
      <c r="ICN79" s="253"/>
      <c r="ICO79" s="254"/>
      <c r="ICP79" s="253"/>
      <c r="ICQ79" s="253"/>
      <c r="ICR79" s="253"/>
      <c r="ICS79" s="253"/>
      <c r="ICT79" s="253"/>
      <c r="ICU79" s="254"/>
      <c r="ICV79" s="253"/>
      <c r="ICW79" s="253"/>
      <c r="ICX79" s="253"/>
      <c r="ICY79" s="253"/>
      <c r="ICZ79" s="253"/>
      <c r="IDA79" s="254"/>
      <c r="IDB79" s="253"/>
      <c r="IDC79" s="253"/>
      <c r="IDD79" s="253"/>
      <c r="IDE79" s="253"/>
      <c r="IDF79" s="253"/>
      <c r="IDG79" s="254"/>
      <c r="IDH79" s="253"/>
      <c r="IDI79" s="253"/>
      <c r="IDJ79" s="253"/>
      <c r="IDK79" s="253"/>
      <c r="IDL79" s="253"/>
      <c r="IDM79" s="254"/>
      <c r="IDN79" s="253"/>
      <c r="IDO79" s="253"/>
      <c r="IDP79" s="253"/>
      <c r="IDQ79" s="253"/>
      <c r="IDR79" s="253"/>
      <c r="IDS79" s="254"/>
      <c r="IDT79" s="253"/>
      <c r="IDU79" s="253"/>
      <c r="IDV79" s="253"/>
      <c r="IDW79" s="253"/>
      <c r="IDX79" s="253"/>
      <c r="IDY79" s="254"/>
      <c r="IDZ79" s="253"/>
      <c r="IEA79" s="253"/>
      <c r="IEB79" s="253"/>
      <c r="IEC79" s="253"/>
      <c r="IED79" s="253"/>
      <c r="IEE79" s="254"/>
      <c r="IEF79" s="253"/>
      <c r="IEG79" s="253"/>
      <c r="IEH79" s="253"/>
      <c r="IEI79" s="253"/>
      <c r="IEJ79" s="253"/>
      <c r="IEK79" s="254"/>
      <c r="IEL79" s="253"/>
      <c r="IEM79" s="253"/>
      <c r="IEN79" s="253"/>
      <c r="IEO79" s="253"/>
      <c r="IEP79" s="253"/>
      <c r="IEQ79" s="254"/>
      <c r="IER79" s="253"/>
      <c r="IES79" s="253"/>
      <c r="IET79" s="253"/>
      <c r="IEU79" s="253"/>
      <c r="IEV79" s="253"/>
      <c r="IEW79" s="254"/>
      <c r="IEX79" s="253"/>
      <c r="IEY79" s="253"/>
      <c r="IEZ79" s="253"/>
      <c r="IFA79" s="253"/>
      <c r="IFB79" s="253"/>
      <c r="IFC79" s="254"/>
      <c r="IFD79" s="253"/>
      <c r="IFE79" s="253"/>
      <c r="IFF79" s="253"/>
      <c r="IFG79" s="253"/>
      <c r="IFH79" s="253"/>
      <c r="IFI79" s="254"/>
      <c r="IFJ79" s="253"/>
      <c r="IFK79" s="253"/>
      <c r="IFL79" s="253"/>
      <c r="IFM79" s="253"/>
      <c r="IFN79" s="253"/>
      <c r="IFO79" s="254"/>
      <c r="IFP79" s="253"/>
      <c r="IFQ79" s="253"/>
      <c r="IFR79" s="253"/>
      <c r="IFS79" s="253"/>
      <c r="IFT79" s="253"/>
      <c r="IFU79" s="254"/>
      <c r="IFV79" s="253"/>
      <c r="IFW79" s="253"/>
      <c r="IFX79" s="253"/>
      <c r="IFY79" s="253"/>
      <c r="IFZ79" s="253"/>
      <c r="IGA79" s="254"/>
      <c r="IGB79" s="253"/>
      <c r="IGC79" s="253"/>
      <c r="IGD79" s="253"/>
      <c r="IGE79" s="253"/>
      <c r="IGF79" s="253"/>
      <c r="IGG79" s="254"/>
      <c r="IGH79" s="253"/>
      <c r="IGI79" s="253"/>
      <c r="IGJ79" s="253"/>
      <c r="IGK79" s="253"/>
      <c r="IGL79" s="253"/>
      <c r="IGM79" s="254"/>
      <c r="IGN79" s="253"/>
      <c r="IGO79" s="253"/>
      <c r="IGP79" s="253"/>
      <c r="IGQ79" s="253"/>
      <c r="IGR79" s="253"/>
      <c r="IGS79" s="254"/>
      <c r="IGT79" s="253"/>
      <c r="IGU79" s="253"/>
      <c r="IGV79" s="253"/>
      <c r="IGW79" s="253"/>
      <c r="IGX79" s="253"/>
      <c r="IGY79" s="254"/>
      <c r="IGZ79" s="253"/>
      <c r="IHA79" s="253"/>
      <c r="IHB79" s="253"/>
      <c r="IHC79" s="253"/>
      <c r="IHD79" s="253"/>
      <c r="IHE79" s="254"/>
      <c r="IHF79" s="253"/>
      <c r="IHG79" s="253"/>
      <c r="IHH79" s="253"/>
      <c r="IHI79" s="253"/>
      <c r="IHJ79" s="253"/>
      <c r="IHK79" s="254"/>
      <c r="IHL79" s="253"/>
      <c r="IHM79" s="253"/>
      <c r="IHN79" s="253"/>
      <c r="IHO79" s="253"/>
      <c r="IHP79" s="253"/>
      <c r="IHQ79" s="254"/>
      <c r="IHR79" s="253"/>
      <c r="IHS79" s="253"/>
      <c r="IHT79" s="253"/>
      <c r="IHU79" s="253"/>
      <c r="IHV79" s="253"/>
      <c r="IHW79" s="254"/>
      <c r="IHX79" s="253"/>
      <c r="IHY79" s="253"/>
      <c r="IHZ79" s="253"/>
      <c r="IIA79" s="253"/>
      <c r="IIB79" s="253"/>
      <c r="IIC79" s="254"/>
      <c r="IID79" s="253"/>
      <c r="IIE79" s="253"/>
      <c r="IIF79" s="253"/>
      <c r="IIG79" s="253"/>
      <c r="IIH79" s="253"/>
      <c r="III79" s="254"/>
      <c r="IIJ79" s="253"/>
      <c r="IIK79" s="253"/>
      <c r="IIL79" s="253"/>
      <c r="IIM79" s="253"/>
      <c r="IIN79" s="253"/>
      <c r="IIO79" s="254"/>
      <c r="IIP79" s="253"/>
      <c r="IIQ79" s="253"/>
      <c r="IIR79" s="253"/>
      <c r="IIS79" s="253"/>
      <c r="IIT79" s="253"/>
      <c r="IIU79" s="254"/>
      <c r="IIV79" s="253"/>
      <c r="IIW79" s="253"/>
      <c r="IIX79" s="253"/>
      <c r="IIY79" s="253"/>
      <c r="IIZ79" s="253"/>
      <c r="IJA79" s="254"/>
      <c r="IJB79" s="253"/>
      <c r="IJC79" s="253"/>
      <c r="IJD79" s="253"/>
      <c r="IJE79" s="253"/>
      <c r="IJF79" s="253"/>
      <c r="IJG79" s="254"/>
      <c r="IJH79" s="253"/>
      <c r="IJI79" s="253"/>
      <c r="IJJ79" s="253"/>
      <c r="IJK79" s="253"/>
      <c r="IJL79" s="253"/>
      <c r="IJM79" s="254"/>
      <c r="IJN79" s="253"/>
      <c r="IJO79" s="253"/>
      <c r="IJP79" s="253"/>
      <c r="IJQ79" s="253"/>
      <c r="IJR79" s="253"/>
      <c r="IJS79" s="254"/>
      <c r="IJT79" s="253"/>
      <c r="IJU79" s="253"/>
      <c r="IJV79" s="253"/>
      <c r="IJW79" s="253"/>
      <c r="IJX79" s="253"/>
      <c r="IJY79" s="254"/>
      <c r="IJZ79" s="253"/>
      <c r="IKA79" s="253"/>
      <c r="IKB79" s="253"/>
      <c r="IKC79" s="253"/>
      <c r="IKD79" s="253"/>
      <c r="IKE79" s="254"/>
      <c r="IKF79" s="253"/>
      <c r="IKG79" s="253"/>
      <c r="IKH79" s="253"/>
      <c r="IKI79" s="253"/>
      <c r="IKJ79" s="253"/>
      <c r="IKK79" s="254"/>
      <c r="IKL79" s="253"/>
      <c r="IKM79" s="253"/>
      <c r="IKN79" s="253"/>
      <c r="IKO79" s="253"/>
      <c r="IKP79" s="253"/>
      <c r="IKQ79" s="254"/>
      <c r="IKR79" s="253"/>
      <c r="IKS79" s="253"/>
      <c r="IKT79" s="253"/>
      <c r="IKU79" s="253"/>
      <c r="IKV79" s="253"/>
      <c r="IKW79" s="254"/>
      <c r="IKX79" s="253"/>
      <c r="IKY79" s="253"/>
      <c r="IKZ79" s="253"/>
      <c r="ILA79" s="253"/>
      <c r="ILB79" s="253"/>
      <c r="ILC79" s="254"/>
      <c r="ILD79" s="253"/>
      <c r="ILE79" s="253"/>
      <c r="ILF79" s="253"/>
      <c r="ILG79" s="253"/>
      <c r="ILH79" s="253"/>
      <c r="ILI79" s="254"/>
      <c r="ILJ79" s="253"/>
      <c r="ILK79" s="253"/>
      <c r="ILL79" s="253"/>
      <c r="ILM79" s="253"/>
      <c r="ILN79" s="253"/>
      <c r="ILO79" s="254"/>
      <c r="ILP79" s="253"/>
      <c r="ILQ79" s="253"/>
      <c r="ILR79" s="253"/>
      <c r="ILS79" s="253"/>
      <c r="ILT79" s="253"/>
      <c r="ILU79" s="254"/>
      <c r="ILV79" s="253"/>
      <c r="ILW79" s="253"/>
      <c r="ILX79" s="253"/>
      <c r="ILY79" s="253"/>
      <c r="ILZ79" s="253"/>
      <c r="IMA79" s="254"/>
      <c r="IMB79" s="253"/>
      <c r="IMC79" s="253"/>
      <c r="IMD79" s="253"/>
      <c r="IME79" s="253"/>
      <c r="IMF79" s="253"/>
      <c r="IMG79" s="254"/>
      <c r="IMH79" s="253"/>
      <c r="IMI79" s="253"/>
      <c r="IMJ79" s="253"/>
      <c r="IMK79" s="253"/>
      <c r="IML79" s="253"/>
      <c r="IMM79" s="254"/>
      <c r="IMN79" s="253"/>
      <c r="IMO79" s="253"/>
      <c r="IMP79" s="253"/>
      <c r="IMQ79" s="253"/>
      <c r="IMR79" s="253"/>
      <c r="IMS79" s="254"/>
      <c r="IMT79" s="253"/>
      <c r="IMU79" s="253"/>
      <c r="IMV79" s="253"/>
      <c r="IMW79" s="253"/>
      <c r="IMX79" s="253"/>
      <c r="IMY79" s="254"/>
      <c r="IMZ79" s="253"/>
      <c r="INA79" s="253"/>
      <c r="INB79" s="253"/>
      <c r="INC79" s="253"/>
      <c r="IND79" s="253"/>
      <c r="INE79" s="254"/>
      <c r="INF79" s="253"/>
      <c r="ING79" s="253"/>
      <c r="INH79" s="253"/>
      <c r="INI79" s="253"/>
      <c r="INJ79" s="253"/>
      <c r="INK79" s="254"/>
      <c r="INL79" s="253"/>
      <c r="INM79" s="253"/>
      <c r="INN79" s="253"/>
      <c r="INO79" s="253"/>
      <c r="INP79" s="253"/>
      <c r="INQ79" s="254"/>
      <c r="INR79" s="253"/>
      <c r="INS79" s="253"/>
      <c r="INT79" s="253"/>
      <c r="INU79" s="253"/>
      <c r="INV79" s="253"/>
      <c r="INW79" s="254"/>
      <c r="INX79" s="253"/>
      <c r="INY79" s="253"/>
      <c r="INZ79" s="253"/>
      <c r="IOA79" s="253"/>
      <c r="IOB79" s="253"/>
      <c r="IOC79" s="254"/>
      <c r="IOD79" s="253"/>
      <c r="IOE79" s="253"/>
      <c r="IOF79" s="253"/>
      <c r="IOG79" s="253"/>
      <c r="IOH79" s="253"/>
      <c r="IOI79" s="254"/>
      <c r="IOJ79" s="253"/>
      <c r="IOK79" s="253"/>
      <c r="IOL79" s="253"/>
      <c r="IOM79" s="253"/>
      <c r="ION79" s="253"/>
      <c r="IOO79" s="254"/>
      <c r="IOP79" s="253"/>
      <c r="IOQ79" s="253"/>
      <c r="IOR79" s="253"/>
      <c r="IOS79" s="253"/>
      <c r="IOT79" s="253"/>
      <c r="IOU79" s="254"/>
      <c r="IOV79" s="253"/>
      <c r="IOW79" s="253"/>
      <c r="IOX79" s="253"/>
      <c r="IOY79" s="253"/>
      <c r="IOZ79" s="253"/>
      <c r="IPA79" s="254"/>
      <c r="IPB79" s="253"/>
      <c r="IPC79" s="253"/>
      <c r="IPD79" s="253"/>
      <c r="IPE79" s="253"/>
      <c r="IPF79" s="253"/>
      <c r="IPG79" s="254"/>
      <c r="IPH79" s="253"/>
      <c r="IPI79" s="253"/>
      <c r="IPJ79" s="253"/>
      <c r="IPK79" s="253"/>
      <c r="IPL79" s="253"/>
      <c r="IPM79" s="254"/>
      <c r="IPN79" s="253"/>
      <c r="IPO79" s="253"/>
      <c r="IPP79" s="253"/>
      <c r="IPQ79" s="253"/>
      <c r="IPR79" s="253"/>
      <c r="IPS79" s="254"/>
      <c r="IPT79" s="253"/>
      <c r="IPU79" s="253"/>
      <c r="IPV79" s="253"/>
      <c r="IPW79" s="253"/>
      <c r="IPX79" s="253"/>
      <c r="IPY79" s="254"/>
      <c r="IPZ79" s="253"/>
      <c r="IQA79" s="253"/>
      <c r="IQB79" s="253"/>
      <c r="IQC79" s="253"/>
      <c r="IQD79" s="253"/>
      <c r="IQE79" s="254"/>
      <c r="IQF79" s="253"/>
      <c r="IQG79" s="253"/>
      <c r="IQH79" s="253"/>
      <c r="IQI79" s="253"/>
      <c r="IQJ79" s="253"/>
      <c r="IQK79" s="254"/>
      <c r="IQL79" s="253"/>
      <c r="IQM79" s="253"/>
      <c r="IQN79" s="253"/>
      <c r="IQO79" s="253"/>
      <c r="IQP79" s="253"/>
      <c r="IQQ79" s="254"/>
      <c r="IQR79" s="253"/>
      <c r="IQS79" s="253"/>
      <c r="IQT79" s="253"/>
      <c r="IQU79" s="253"/>
      <c r="IQV79" s="253"/>
      <c r="IQW79" s="254"/>
      <c r="IQX79" s="253"/>
      <c r="IQY79" s="253"/>
      <c r="IQZ79" s="253"/>
      <c r="IRA79" s="253"/>
      <c r="IRB79" s="253"/>
      <c r="IRC79" s="254"/>
      <c r="IRD79" s="253"/>
      <c r="IRE79" s="253"/>
      <c r="IRF79" s="253"/>
      <c r="IRG79" s="253"/>
      <c r="IRH79" s="253"/>
      <c r="IRI79" s="254"/>
      <c r="IRJ79" s="253"/>
      <c r="IRK79" s="253"/>
      <c r="IRL79" s="253"/>
      <c r="IRM79" s="253"/>
      <c r="IRN79" s="253"/>
      <c r="IRO79" s="254"/>
      <c r="IRP79" s="253"/>
      <c r="IRQ79" s="253"/>
      <c r="IRR79" s="253"/>
      <c r="IRS79" s="253"/>
      <c r="IRT79" s="253"/>
      <c r="IRU79" s="254"/>
      <c r="IRV79" s="253"/>
      <c r="IRW79" s="253"/>
      <c r="IRX79" s="253"/>
      <c r="IRY79" s="253"/>
      <c r="IRZ79" s="253"/>
      <c r="ISA79" s="254"/>
      <c r="ISB79" s="253"/>
      <c r="ISC79" s="253"/>
      <c r="ISD79" s="253"/>
      <c r="ISE79" s="253"/>
      <c r="ISF79" s="253"/>
      <c r="ISG79" s="254"/>
      <c r="ISH79" s="253"/>
      <c r="ISI79" s="253"/>
      <c r="ISJ79" s="253"/>
      <c r="ISK79" s="253"/>
      <c r="ISL79" s="253"/>
      <c r="ISM79" s="254"/>
      <c r="ISN79" s="253"/>
      <c r="ISO79" s="253"/>
      <c r="ISP79" s="253"/>
      <c r="ISQ79" s="253"/>
      <c r="ISR79" s="253"/>
      <c r="ISS79" s="254"/>
      <c r="IST79" s="253"/>
      <c r="ISU79" s="253"/>
      <c r="ISV79" s="253"/>
      <c r="ISW79" s="253"/>
      <c r="ISX79" s="253"/>
      <c r="ISY79" s="254"/>
      <c r="ISZ79" s="253"/>
      <c r="ITA79" s="253"/>
      <c r="ITB79" s="253"/>
      <c r="ITC79" s="253"/>
      <c r="ITD79" s="253"/>
      <c r="ITE79" s="254"/>
      <c r="ITF79" s="253"/>
      <c r="ITG79" s="253"/>
      <c r="ITH79" s="253"/>
      <c r="ITI79" s="253"/>
      <c r="ITJ79" s="253"/>
      <c r="ITK79" s="254"/>
      <c r="ITL79" s="253"/>
      <c r="ITM79" s="253"/>
      <c r="ITN79" s="253"/>
      <c r="ITO79" s="253"/>
      <c r="ITP79" s="253"/>
      <c r="ITQ79" s="254"/>
      <c r="ITR79" s="253"/>
      <c r="ITS79" s="253"/>
      <c r="ITT79" s="253"/>
      <c r="ITU79" s="253"/>
      <c r="ITV79" s="253"/>
      <c r="ITW79" s="254"/>
      <c r="ITX79" s="253"/>
      <c r="ITY79" s="253"/>
      <c r="ITZ79" s="253"/>
      <c r="IUA79" s="253"/>
      <c r="IUB79" s="253"/>
      <c r="IUC79" s="254"/>
      <c r="IUD79" s="253"/>
      <c r="IUE79" s="253"/>
      <c r="IUF79" s="253"/>
      <c r="IUG79" s="253"/>
      <c r="IUH79" s="253"/>
      <c r="IUI79" s="254"/>
      <c r="IUJ79" s="253"/>
      <c r="IUK79" s="253"/>
      <c r="IUL79" s="253"/>
      <c r="IUM79" s="253"/>
      <c r="IUN79" s="253"/>
      <c r="IUO79" s="254"/>
      <c r="IUP79" s="253"/>
      <c r="IUQ79" s="253"/>
      <c r="IUR79" s="253"/>
      <c r="IUS79" s="253"/>
      <c r="IUT79" s="253"/>
      <c r="IUU79" s="254"/>
      <c r="IUV79" s="253"/>
      <c r="IUW79" s="253"/>
      <c r="IUX79" s="253"/>
      <c r="IUY79" s="253"/>
      <c r="IUZ79" s="253"/>
      <c r="IVA79" s="254"/>
      <c r="IVB79" s="253"/>
      <c r="IVC79" s="253"/>
      <c r="IVD79" s="253"/>
      <c r="IVE79" s="253"/>
      <c r="IVF79" s="253"/>
      <c r="IVG79" s="254"/>
      <c r="IVH79" s="253"/>
      <c r="IVI79" s="253"/>
      <c r="IVJ79" s="253"/>
      <c r="IVK79" s="253"/>
      <c r="IVL79" s="253"/>
      <c r="IVM79" s="254"/>
      <c r="IVN79" s="253"/>
      <c r="IVO79" s="253"/>
      <c r="IVP79" s="253"/>
      <c r="IVQ79" s="253"/>
      <c r="IVR79" s="253"/>
      <c r="IVS79" s="254"/>
      <c r="IVT79" s="253"/>
      <c r="IVU79" s="253"/>
      <c r="IVV79" s="253"/>
      <c r="IVW79" s="253"/>
      <c r="IVX79" s="253"/>
      <c r="IVY79" s="254"/>
      <c r="IVZ79" s="253"/>
      <c r="IWA79" s="253"/>
      <c r="IWB79" s="253"/>
      <c r="IWC79" s="253"/>
      <c r="IWD79" s="253"/>
      <c r="IWE79" s="254"/>
      <c r="IWF79" s="253"/>
      <c r="IWG79" s="253"/>
      <c r="IWH79" s="253"/>
      <c r="IWI79" s="253"/>
      <c r="IWJ79" s="253"/>
      <c r="IWK79" s="254"/>
      <c r="IWL79" s="253"/>
      <c r="IWM79" s="253"/>
      <c r="IWN79" s="253"/>
      <c r="IWO79" s="253"/>
      <c r="IWP79" s="253"/>
      <c r="IWQ79" s="254"/>
      <c r="IWR79" s="253"/>
      <c r="IWS79" s="253"/>
      <c r="IWT79" s="253"/>
      <c r="IWU79" s="253"/>
      <c r="IWV79" s="253"/>
      <c r="IWW79" s="254"/>
      <c r="IWX79" s="253"/>
      <c r="IWY79" s="253"/>
      <c r="IWZ79" s="253"/>
      <c r="IXA79" s="253"/>
      <c r="IXB79" s="253"/>
      <c r="IXC79" s="254"/>
      <c r="IXD79" s="253"/>
      <c r="IXE79" s="253"/>
      <c r="IXF79" s="253"/>
      <c r="IXG79" s="253"/>
      <c r="IXH79" s="253"/>
      <c r="IXI79" s="254"/>
      <c r="IXJ79" s="253"/>
      <c r="IXK79" s="253"/>
      <c r="IXL79" s="253"/>
      <c r="IXM79" s="253"/>
      <c r="IXN79" s="253"/>
      <c r="IXO79" s="254"/>
      <c r="IXP79" s="253"/>
      <c r="IXQ79" s="253"/>
      <c r="IXR79" s="253"/>
      <c r="IXS79" s="253"/>
      <c r="IXT79" s="253"/>
      <c r="IXU79" s="254"/>
      <c r="IXV79" s="253"/>
      <c r="IXW79" s="253"/>
      <c r="IXX79" s="253"/>
      <c r="IXY79" s="253"/>
      <c r="IXZ79" s="253"/>
      <c r="IYA79" s="254"/>
      <c r="IYB79" s="253"/>
      <c r="IYC79" s="253"/>
      <c r="IYD79" s="253"/>
      <c r="IYE79" s="253"/>
      <c r="IYF79" s="253"/>
      <c r="IYG79" s="254"/>
      <c r="IYH79" s="253"/>
      <c r="IYI79" s="253"/>
      <c r="IYJ79" s="253"/>
      <c r="IYK79" s="253"/>
      <c r="IYL79" s="253"/>
      <c r="IYM79" s="254"/>
      <c r="IYN79" s="253"/>
      <c r="IYO79" s="253"/>
      <c r="IYP79" s="253"/>
      <c r="IYQ79" s="253"/>
      <c r="IYR79" s="253"/>
      <c r="IYS79" s="254"/>
      <c r="IYT79" s="253"/>
      <c r="IYU79" s="253"/>
      <c r="IYV79" s="253"/>
      <c r="IYW79" s="253"/>
      <c r="IYX79" s="253"/>
      <c r="IYY79" s="254"/>
      <c r="IYZ79" s="253"/>
      <c r="IZA79" s="253"/>
      <c r="IZB79" s="253"/>
      <c r="IZC79" s="253"/>
      <c r="IZD79" s="253"/>
      <c r="IZE79" s="254"/>
      <c r="IZF79" s="253"/>
      <c r="IZG79" s="253"/>
      <c r="IZH79" s="253"/>
      <c r="IZI79" s="253"/>
      <c r="IZJ79" s="253"/>
      <c r="IZK79" s="254"/>
      <c r="IZL79" s="253"/>
      <c r="IZM79" s="253"/>
      <c r="IZN79" s="253"/>
      <c r="IZO79" s="253"/>
      <c r="IZP79" s="253"/>
      <c r="IZQ79" s="254"/>
      <c r="IZR79" s="253"/>
      <c r="IZS79" s="253"/>
      <c r="IZT79" s="253"/>
      <c r="IZU79" s="253"/>
      <c r="IZV79" s="253"/>
      <c r="IZW79" s="254"/>
      <c r="IZX79" s="253"/>
      <c r="IZY79" s="253"/>
      <c r="IZZ79" s="253"/>
      <c r="JAA79" s="253"/>
      <c r="JAB79" s="253"/>
      <c r="JAC79" s="254"/>
      <c r="JAD79" s="253"/>
      <c r="JAE79" s="253"/>
      <c r="JAF79" s="253"/>
      <c r="JAG79" s="253"/>
      <c r="JAH79" s="253"/>
      <c r="JAI79" s="254"/>
      <c r="JAJ79" s="253"/>
      <c r="JAK79" s="253"/>
      <c r="JAL79" s="253"/>
      <c r="JAM79" s="253"/>
      <c r="JAN79" s="253"/>
      <c r="JAO79" s="254"/>
      <c r="JAP79" s="253"/>
      <c r="JAQ79" s="253"/>
      <c r="JAR79" s="253"/>
      <c r="JAS79" s="253"/>
      <c r="JAT79" s="253"/>
      <c r="JAU79" s="254"/>
      <c r="JAV79" s="253"/>
      <c r="JAW79" s="253"/>
      <c r="JAX79" s="253"/>
      <c r="JAY79" s="253"/>
      <c r="JAZ79" s="253"/>
      <c r="JBA79" s="254"/>
      <c r="JBB79" s="253"/>
      <c r="JBC79" s="253"/>
      <c r="JBD79" s="253"/>
      <c r="JBE79" s="253"/>
      <c r="JBF79" s="253"/>
      <c r="JBG79" s="254"/>
      <c r="JBH79" s="253"/>
      <c r="JBI79" s="253"/>
      <c r="JBJ79" s="253"/>
      <c r="JBK79" s="253"/>
      <c r="JBL79" s="253"/>
      <c r="JBM79" s="254"/>
      <c r="JBN79" s="253"/>
      <c r="JBO79" s="253"/>
      <c r="JBP79" s="253"/>
      <c r="JBQ79" s="253"/>
      <c r="JBR79" s="253"/>
      <c r="JBS79" s="254"/>
      <c r="JBT79" s="253"/>
      <c r="JBU79" s="253"/>
      <c r="JBV79" s="253"/>
      <c r="JBW79" s="253"/>
      <c r="JBX79" s="253"/>
      <c r="JBY79" s="254"/>
      <c r="JBZ79" s="253"/>
      <c r="JCA79" s="253"/>
      <c r="JCB79" s="253"/>
      <c r="JCC79" s="253"/>
      <c r="JCD79" s="253"/>
      <c r="JCE79" s="254"/>
      <c r="JCF79" s="253"/>
      <c r="JCG79" s="253"/>
      <c r="JCH79" s="253"/>
      <c r="JCI79" s="253"/>
      <c r="JCJ79" s="253"/>
      <c r="JCK79" s="254"/>
      <c r="JCL79" s="253"/>
      <c r="JCM79" s="253"/>
      <c r="JCN79" s="253"/>
      <c r="JCO79" s="253"/>
      <c r="JCP79" s="253"/>
      <c r="JCQ79" s="254"/>
      <c r="JCR79" s="253"/>
      <c r="JCS79" s="253"/>
      <c r="JCT79" s="253"/>
      <c r="JCU79" s="253"/>
      <c r="JCV79" s="253"/>
      <c r="JCW79" s="254"/>
      <c r="JCX79" s="253"/>
      <c r="JCY79" s="253"/>
      <c r="JCZ79" s="253"/>
      <c r="JDA79" s="253"/>
      <c r="JDB79" s="253"/>
      <c r="JDC79" s="254"/>
      <c r="JDD79" s="253"/>
      <c r="JDE79" s="253"/>
      <c r="JDF79" s="253"/>
      <c r="JDG79" s="253"/>
      <c r="JDH79" s="253"/>
      <c r="JDI79" s="254"/>
      <c r="JDJ79" s="253"/>
      <c r="JDK79" s="253"/>
      <c r="JDL79" s="253"/>
      <c r="JDM79" s="253"/>
      <c r="JDN79" s="253"/>
      <c r="JDO79" s="254"/>
      <c r="JDP79" s="253"/>
      <c r="JDQ79" s="253"/>
      <c r="JDR79" s="253"/>
      <c r="JDS79" s="253"/>
      <c r="JDT79" s="253"/>
      <c r="JDU79" s="254"/>
      <c r="JDV79" s="253"/>
      <c r="JDW79" s="253"/>
      <c r="JDX79" s="253"/>
      <c r="JDY79" s="253"/>
      <c r="JDZ79" s="253"/>
      <c r="JEA79" s="254"/>
      <c r="JEB79" s="253"/>
      <c r="JEC79" s="253"/>
      <c r="JED79" s="253"/>
      <c r="JEE79" s="253"/>
      <c r="JEF79" s="253"/>
      <c r="JEG79" s="254"/>
      <c r="JEH79" s="253"/>
      <c r="JEI79" s="253"/>
      <c r="JEJ79" s="253"/>
      <c r="JEK79" s="253"/>
      <c r="JEL79" s="253"/>
      <c r="JEM79" s="254"/>
      <c r="JEN79" s="253"/>
      <c r="JEO79" s="253"/>
      <c r="JEP79" s="253"/>
      <c r="JEQ79" s="253"/>
      <c r="JER79" s="253"/>
      <c r="JES79" s="254"/>
      <c r="JET79" s="253"/>
      <c r="JEU79" s="253"/>
      <c r="JEV79" s="253"/>
      <c r="JEW79" s="253"/>
      <c r="JEX79" s="253"/>
      <c r="JEY79" s="254"/>
      <c r="JEZ79" s="253"/>
      <c r="JFA79" s="253"/>
      <c r="JFB79" s="253"/>
      <c r="JFC79" s="253"/>
      <c r="JFD79" s="253"/>
      <c r="JFE79" s="254"/>
      <c r="JFF79" s="253"/>
      <c r="JFG79" s="253"/>
      <c r="JFH79" s="253"/>
      <c r="JFI79" s="253"/>
      <c r="JFJ79" s="253"/>
      <c r="JFK79" s="254"/>
      <c r="JFL79" s="253"/>
      <c r="JFM79" s="253"/>
      <c r="JFN79" s="253"/>
      <c r="JFO79" s="253"/>
      <c r="JFP79" s="253"/>
      <c r="JFQ79" s="254"/>
      <c r="JFR79" s="253"/>
      <c r="JFS79" s="253"/>
      <c r="JFT79" s="253"/>
      <c r="JFU79" s="253"/>
      <c r="JFV79" s="253"/>
      <c r="JFW79" s="254"/>
      <c r="JFX79" s="253"/>
      <c r="JFY79" s="253"/>
      <c r="JFZ79" s="253"/>
      <c r="JGA79" s="253"/>
      <c r="JGB79" s="253"/>
      <c r="JGC79" s="254"/>
      <c r="JGD79" s="253"/>
      <c r="JGE79" s="253"/>
      <c r="JGF79" s="253"/>
      <c r="JGG79" s="253"/>
      <c r="JGH79" s="253"/>
      <c r="JGI79" s="254"/>
      <c r="JGJ79" s="253"/>
      <c r="JGK79" s="253"/>
      <c r="JGL79" s="253"/>
      <c r="JGM79" s="253"/>
      <c r="JGN79" s="253"/>
      <c r="JGO79" s="254"/>
      <c r="JGP79" s="253"/>
      <c r="JGQ79" s="253"/>
      <c r="JGR79" s="253"/>
      <c r="JGS79" s="253"/>
      <c r="JGT79" s="253"/>
      <c r="JGU79" s="254"/>
      <c r="JGV79" s="253"/>
      <c r="JGW79" s="253"/>
      <c r="JGX79" s="253"/>
      <c r="JGY79" s="253"/>
      <c r="JGZ79" s="253"/>
      <c r="JHA79" s="254"/>
      <c r="JHB79" s="253"/>
      <c r="JHC79" s="253"/>
      <c r="JHD79" s="253"/>
      <c r="JHE79" s="253"/>
      <c r="JHF79" s="253"/>
      <c r="JHG79" s="254"/>
      <c r="JHH79" s="253"/>
      <c r="JHI79" s="253"/>
      <c r="JHJ79" s="253"/>
      <c r="JHK79" s="253"/>
      <c r="JHL79" s="253"/>
      <c r="JHM79" s="254"/>
      <c r="JHN79" s="253"/>
      <c r="JHO79" s="253"/>
      <c r="JHP79" s="253"/>
      <c r="JHQ79" s="253"/>
      <c r="JHR79" s="253"/>
      <c r="JHS79" s="254"/>
      <c r="JHT79" s="253"/>
      <c r="JHU79" s="253"/>
      <c r="JHV79" s="253"/>
      <c r="JHW79" s="253"/>
      <c r="JHX79" s="253"/>
      <c r="JHY79" s="254"/>
      <c r="JHZ79" s="253"/>
      <c r="JIA79" s="253"/>
      <c r="JIB79" s="253"/>
      <c r="JIC79" s="253"/>
      <c r="JID79" s="253"/>
      <c r="JIE79" s="254"/>
      <c r="JIF79" s="253"/>
      <c r="JIG79" s="253"/>
      <c r="JIH79" s="253"/>
      <c r="JII79" s="253"/>
      <c r="JIJ79" s="253"/>
      <c r="JIK79" s="254"/>
      <c r="JIL79" s="253"/>
      <c r="JIM79" s="253"/>
      <c r="JIN79" s="253"/>
      <c r="JIO79" s="253"/>
      <c r="JIP79" s="253"/>
      <c r="JIQ79" s="254"/>
      <c r="JIR79" s="253"/>
      <c r="JIS79" s="253"/>
      <c r="JIT79" s="253"/>
      <c r="JIU79" s="253"/>
      <c r="JIV79" s="253"/>
      <c r="JIW79" s="254"/>
      <c r="JIX79" s="253"/>
      <c r="JIY79" s="253"/>
      <c r="JIZ79" s="253"/>
      <c r="JJA79" s="253"/>
      <c r="JJB79" s="253"/>
      <c r="JJC79" s="254"/>
      <c r="JJD79" s="253"/>
      <c r="JJE79" s="253"/>
      <c r="JJF79" s="253"/>
      <c r="JJG79" s="253"/>
      <c r="JJH79" s="253"/>
      <c r="JJI79" s="254"/>
      <c r="JJJ79" s="253"/>
      <c r="JJK79" s="253"/>
      <c r="JJL79" s="253"/>
      <c r="JJM79" s="253"/>
      <c r="JJN79" s="253"/>
      <c r="JJO79" s="254"/>
      <c r="JJP79" s="253"/>
      <c r="JJQ79" s="253"/>
      <c r="JJR79" s="253"/>
      <c r="JJS79" s="253"/>
      <c r="JJT79" s="253"/>
      <c r="JJU79" s="254"/>
      <c r="JJV79" s="253"/>
      <c r="JJW79" s="253"/>
      <c r="JJX79" s="253"/>
      <c r="JJY79" s="253"/>
      <c r="JJZ79" s="253"/>
      <c r="JKA79" s="254"/>
      <c r="JKB79" s="253"/>
      <c r="JKC79" s="253"/>
      <c r="JKD79" s="253"/>
      <c r="JKE79" s="253"/>
      <c r="JKF79" s="253"/>
      <c r="JKG79" s="254"/>
      <c r="JKH79" s="253"/>
      <c r="JKI79" s="253"/>
      <c r="JKJ79" s="253"/>
      <c r="JKK79" s="253"/>
      <c r="JKL79" s="253"/>
      <c r="JKM79" s="254"/>
      <c r="JKN79" s="253"/>
      <c r="JKO79" s="253"/>
      <c r="JKP79" s="253"/>
      <c r="JKQ79" s="253"/>
      <c r="JKR79" s="253"/>
      <c r="JKS79" s="254"/>
      <c r="JKT79" s="253"/>
      <c r="JKU79" s="253"/>
      <c r="JKV79" s="253"/>
      <c r="JKW79" s="253"/>
      <c r="JKX79" s="253"/>
      <c r="JKY79" s="254"/>
      <c r="JKZ79" s="253"/>
      <c r="JLA79" s="253"/>
      <c r="JLB79" s="253"/>
      <c r="JLC79" s="253"/>
      <c r="JLD79" s="253"/>
      <c r="JLE79" s="254"/>
      <c r="JLF79" s="253"/>
      <c r="JLG79" s="253"/>
      <c r="JLH79" s="253"/>
      <c r="JLI79" s="253"/>
      <c r="JLJ79" s="253"/>
      <c r="JLK79" s="254"/>
      <c r="JLL79" s="253"/>
      <c r="JLM79" s="253"/>
      <c r="JLN79" s="253"/>
      <c r="JLO79" s="253"/>
      <c r="JLP79" s="253"/>
      <c r="JLQ79" s="254"/>
      <c r="JLR79" s="253"/>
      <c r="JLS79" s="253"/>
      <c r="JLT79" s="253"/>
      <c r="JLU79" s="253"/>
      <c r="JLV79" s="253"/>
      <c r="JLW79" s="254"/>
      <c r="JLX79" s="253"/>
      <c r="JLY79" s="253"/>
      <c r="JLZ79" s="253"/>
      <c r="JMA79" s="253"/>
      <c r="JMB79" s="253"/>
      <c r="JMC79" s="254"/>
      <c r="JMD79" s="253"/>
      <c r="JME79" s="253"/>
      <c r="JMF79" s="253"/>
      <c r="JMG79" s="253"/>
      <c r="JMH79" s="253"/>
      <c r="JMI79" s="254"/>
      <c r="JMJ79" s="253"/>
      <c r="JMK79" s="253"/>
      <c r="JML79" s="253"/>
      <c r="JMM79" s="253"/>
      <c r="JMN79" s="253"/>
      <c r="JMO79" s="254"/>
      <c r="JMP79" s="253"/>
      <c r="JMQ79" s="253"/>
      <c r="JMR79" s="253"/>
      <c r="JMS79" s="253"/>
      <c r="JMT79" s="253"/>
      <c r="JMU79" s="254"/>
      <c r="JMV79" s="253"/>
      <c r="JMW79" s="253"/>
      <c r="JMX79" s="253"/>
      <c r="JMY79" s="253"/>
      <c r="JMZ79" s="253"/>
      <c r="JNA79" s="254"/>
      <c r="JNB79" s="253"/>
      <c r="JNC79" s="253"/>
      <c r="JND79" s="253"/>
      <c r="JNE79" s="253"/>
      <c r="JNF79" s="253"/>
      <c r="JNG79" s="254"/>
      <c r="JNH79" s="253"/>
      <c r="JNI79" s="253"/>
      <c r="JNJ79" s="253"/>
      <c r="JNK79" s="253"/>
      <c r="JNL79" s="253"/>
      <c r="JNM79" s="254"/>
      <c r="JNN79" s="253"/>
      <c r="JNO79" s="253"/>
      <c r="JNP79" s="253"/>
      <c r="JNQ79" s="253"/>
      <c r="JNR79" s="253"/>
      <c r="JNS79" s="254"/>
      <c r="JNT79" s="253"/>
      <c r="JNU79" s="253"/>
      <c r="JNV79" s="253"/>
      <c r="JNW79" s="253"/>
      <c r="JNX79" s="253"/>
      <c r="JNY79" s="254"/>
      <c r="JNZ79" s="253"/>
      <c r="JOA79" s="253"/>
      <c r="JOB79" s="253"/>
      <c r="JOC79" s="253"/>
      <c r="JOD79" s="253"/>
      <c r="JOE79" s="254"/>
      <c r="JOF79" s="253"/>
      <c r="JOG79" s="253"/>
      <c r="JOH79" s="253"/>
      <c r="JOI79" s="253"/>
      <c r="JOJ79" s="253"/>
      <c r="JOK79" s="254"/>
      <c r="JOL79" s="253"/>
      <c r="JOM79" s="253"/>
      <c r="JON79" s="253"/>
      <c r="JOO79" s="253"/>
      <c r="JOP79" s="253"/>
      <c r="JOQ79" s="254"/>
      <c r="JOR79" s="253"/>
      <c r="JOS79" s="253"/>
      <c r="JOT79" s="253"/>
      <c r="JOU79" s="253"/>
      <c r="JOV79" s="253"/>
      <c r="JOW79" s="254"/>
      <c r="JOX79" s="253"/>
      <c r="JOY79" s="253"/>
      <c r="JOZ79" s="253"/>
      <c r="JPA79" s="253"/>
      <c r="JPB79" s="253"/>
      <c r="JPC79" s="254"/>
      <c r="JPD79" s="253"/>
      <c r="JPE79" s="253"/>
      <c r="JPF79" s="253"/>
      <c r="JPG79" s="253"/>
      <c r="JPH79" s="253"/>
      <c r="JPI79" s="254"/>
      <c r="JPJ79" s="253"/>
      <c r="JPK79" s="253"/>
      <c r="JPL79" s="253"/>
      <c r="JPM79" s="253"/>
      <c r="JPN79" s="253"/>
      <c r="JPO79" s="254"/>
      <c r="JPP79" s="253"/>
      <c r="JPQ79" s="253"/>
      <c r="JPR79" s="253"/>
      <c r="JPS79" s="253"/>
      <c r="JPT79" s="253"/>
      <c r="JPU79" s="254"/>
      <c r="JPV79" s="253"/>
      <c r="JPW79" s="253"/>
      <c r="JPX79" s="253"/>
      <c r="JPY79" s="253"/>
      <c r="JPZ79" s="253"/>
      <c r="JQA79" s="254"/>
      <c r="JQB79" s="253"/>
      <c r="JQC79" s="253"/>
      <c r="JQD79" s="253"/>
      <c r="JQE79" s="253"/>
      <c r="JQF79" s="253"/>
      <c r="JQG79" s="254"/>
      <c r="JQH79" s="253"/>
      <c r="JQI79" s="253"/>
      <c r="JQJ79" s="253"/>
      <c r="JQK79" s="253"/>
      <c r="JQL79" s="253"/>
      <c r="JQM79" s="254"/>
      <c r="JQN79" s="253"/>
      <c r="JQO79" s="253"/>
      <c r="JQP79" s="253"/>
      <c r="JQQ79" s="253"/>
      <c r="JQR79" s="253"/>
      <c r="JQS79" s="254"/>
      <c r="JQT79" s="253"/>
      <c r="JQU79" s="253"/>
      <c r="JQV79" s="253"/>
      <c r="JQW79" s="253"/>
      <c r="JQX79" s="253"/>
      <c r="JQY79" s="254"/>
      <c r="JQZ79" s="253"/>
      <c r="JRA79" s="253"/>
      <c r="JRB79" s="253"/>
      <c r="JRC79" s="253"/>
      <c r="JRD79" s="253"/>
      <c r="JRE79" s="254"/>
      <c r="JRF79" s="253"/>
      <c r="JRG79" s="253"/>
      <c r="JRH79" s="253"/>
      <c r="JRI79" s="253"/>
      <c r="JRJ79" s="253"/>
      <c r="JRK79" s="254"/>
      <c r="JRL79" s="253"/>
      <c r="JRM79" s="253"/>
      <c r="JRN79" s="253"/>
      <c r="JRO79" s="253"/>
      <c r="JRP79" s="253"/>
      <c r="JRQ79" s="254"/>
      <c r="JRR79" s="253"/>
      <c r="JRS79" s="253"/>
      <c r="JRT79" s="253"/>
      <c r="JRU79" s="253"/>
      <c r="JRV79" s="253"/>
      <c r="JRW79" s="254"/>
      <c r="JRX79" s="253"/>
      <c r="JRY79" s="253"/>
      <c r="JRZ79" s="253"/>
      <c r="JSA79" s="253"/>
      <c r="JSB79" s="253"/>
      <c r="JSC79" s="254"/>
      <c r="JSD79" s="253"/>
      <c r="JSE79" s="253"/>
      <c r="JSF79" s="253"/>
      <c r="JSG79" s="253"/>
      <c r="JSH79" s="253"/>
      <c r="JSI79" s="254"/>
      <c r="JSJ79" s="253"/>
      <c r="JSK79" s="253"/>
      <c r="JSL79" s="253"/>
      <c r="JSM79" s="253"/>
      <c r="JSN79" s="253"/>
      <c r="JSO79" s="254"/>
      <c r="JSP79" s="253"/>
      <c r="JSQ79" s="253"/>
      <c r="JSR79" s="253"/>
      <c r="JSS79" s="253"/>
      <c r="JST79" s="253"/>
      <c r="JSU79" s="254"/>
      <c r="JSV79" s="253"/>
      <c r="JSW79" s="253"/>
      <c r="JSX79" s="253"/>
      <c r="JSY79" s="253"/>
      <c r="JSZ79" s="253"/>
      <c r="JTA79" s="254"/>
      <c r="JTB79" s="253"/>
      <c r="JTC79" s="253"/>
      <c r="JTD79" s="253"/>
      <c r="JTE79" s="253"/>
      <c r="JTF79" s="253"/>
      <c r="JTG79" s="254"/>
      <c r="JTH79" s="253"/>
      <c r="JTI79" s="253"/>
      <c r="JTJ79" s="253"/>
      <c r="JTK79" s="253"/>
      <c r="JTL79" s="253"/>
      <c r="JTM79" s="254"/>
      <c r="JTN79" s="253"/>
      <c r="JTO79" s="253"/>
      <c r="JTP79" s="253"/>
      <c r="JTQ79" s="253"/>
      <c r="JTR79" s="253"/>
      <c r="JTS79" s="254"/>
      <c r="JTT79" s="253"/>
      <c r="JTU79" s="253"/>
      <c r="JTV79" s="253"/>
      <c r="JTW79" s="253"/>
      <c r="JTX79" s="253"/>
      <c r="JTY79" s="254"/>
      <c r="JTZ79" s="253"/>
      <c r="JUA79" s="253"/>
      <c r="JUB79" s="253"/>
      <c r="JUC79" s="253"/>
      <c r="JUD79" s="253"/>
      <c r="JUE79" s="254"/>
      <c r="JUF79" s="253"/>
      <c r="JUG79" s="253"/>
      <c r="JUH79" s="253"/>
      <c r="JUI79" s="253"/>
      <c r="JUJ79" s="253"/>
      <c r="JUK79" s="254"/>
      <c r="JUL79" s="253"/>
      <c r="JUM79" s="253"/>
      <c r="JUN79" s="253"/>
      <c r="JUO79" s="253"/>
      <c r="JUP79" s="253"/>
      <c r="JUQ79" s="254"/>
      <c r="JUR79" s="253"/>
      <c r="JUS79" s="253"/>
      <c r="JUT79" s="253"/>
      <c r="JUU79" s="253"/>
      <c r="JUV79" s="253"/>
      <c r="JUW79" s="254"/>
      <c r="JUX79" s="253"/>
      <c r="JUY79" s="253"/>
      <c r="JUZ79" s="253"/>
      <c r="JVA79" s="253"/>
      <c r="JVB79" s="253"/>
      <c r="JVC79" s="254"/>
      <c r="JVD79" s="253"/>
      <c r="JVE79" s="253"/>
      <c r="JVF79" s="253"/>
      <c r="JVG79" s="253"/>
      <c r="JVH79" s="253"/>
      <c r="JVI79" s="254"/>
      <c r="JVJ79" s="253"/>
      <c r="JVK79" s="253"/>
      <c r="JVL79" s="253"/>
      <c r="JVM79" s="253"/>
      <c r="JVN79" s="253"/>
      <c r="JVO79" s="254"/>
      <c r="JVP79" s="253"/>
      <c r="JVQ79" s="253"/>
      <c r="JVR79" s="253"/>
      <c r="JVS79" s="253"/>
      <c r="JVT79" s="253"/>
      <c r="JVU79" s="254"/>
      <c r="JVV79" s="253"/>
      <c r="JVW79" s="253"/>
      <c r="JVX79" s="253"/>
      <c r="JVY79" s="253"/>
      <c r="JVZ79" s="253"/>
      <c r="JWA79" s="254"/>
      <c r="JWB79" s="253"/>
      <c r="JWC79" s="253"/>
      <c r="JWD79" s="253"/>
      <c r="JWE79" s="253"/>
      <c r="JWF79" s="253"/>
      <c r="JWG79" s="254"/>
      <c r="JWH79" s="253"/>
      <c r="JWI79" s="253"/>
      <c r="JWJ79" s="253"/>
      <c r="JWK79" s="253"/>
      <c r="JWL79" s="253"/>
      <c r="JWM79" s="254"/>
      <c r="JWN79" s="253"/>
      <c r="JWO79" s="253"/>
      <c r="JWP79" s="253"/>
      <c r="JWQ79" s="253"/>
      <c r="JWR79" s="253"/>
      <c r="JWS79" s="254"/>
      <c r="JWT79" s="253"/>
      <c r="JWU79" s="253"/>
      <c r="JWV79" s="253"/>
      <c r="JWW79" s="253"/>
      <c r="JWX79" s="253"/>
      <c r="JWY79" s="254"/>
      <c r="JWZ79" s="253"/>
      <c r="JXA79" s="253"/>
      <c r="JXB79" s="253"/>
      <c r="JXC79" s="253"/>
      <c r="JXD79" s="253"/>
      <c r="JXE79" s="254"/>
      <c r="JXF79" s="253"/>
      <c r="JXG79" s="253"/>
      <c r="JXH79" s="253"/>
      <c r="JXI79" s="253"/>
      <c r="JXJ79" s="253"/>
      <c r="JXK79" s="254"/>
      <c r="JXL79" s="253"/>
      <c r="JXM79" s="253"/>
      <c r="JXN79" s="253"/>
      <c r="JXO79" s="253"/>
      <c r="JXP79" s="253"/>
      <c r="JXQ79" s="254"/>
      <c r="JXR79" s="253"/>
      <c r="JXS79" s="253"/>
      <c r="JXT79" s="253"/>
      <c r="JXU79" s="253"/>
      <c r="JXV79" s="253"/>
      <c r="JXW79" s="254"/>
      <c r="JXX79" s="253"/>
      <c r="JXY79" s="253"/>
      <c r="JXZ79" s="253"/>
      <c r="JYA79" s="253"/>
      <c r="JYB79" s="253"/>
      <c r="JYC79" s="254"/>
      <c r="JYD79" s="253"/>
      <c r="JYE79" s="253"/>
      <c r="JYF79" s="253"/>
      <c r="JYG79" s="253"/>
      <c r="JYH79" s="253"/>
      <c r="JYI79" s="254"/>
      <c r="JYJ79" s="253"/>
      <c r="JYK79" s="253"/>
      <c r="JYL79" s="253"/>
      <c r="JYM79" s="253"/>
      <c r="JYN79" s="253"/>
      <c r="JYO79" s="254"/>
      <c r="JYP79" s="253"/>
      <c r="JYQ79" s="253"/>
      <c r="JYR79" s="253"/>
      <c r="JYS79" s="253"/>
      <c r="JYT79" s="253"/>
      <c r="JYU79" s="254"/>
      <c r="JYV79" s="253"/>
      <c r="JYW79" s="253"/>
      <c r="JYX79" s="253"/>
      <c r="JYY79" s="253"/>
      <c r="JYZ79" s="253"/>
      <c r="JZA79" s="254"/>
      <c r="JZB79" s="253"/>
      <c r="JZC79" s="253"/>
      <c r="JZD79" s="253"/>
      <c r="JZE79" s="253"/>
      <c r="JZF79" s="253"/>
      <c r="JZG79" s="254"/>
      <c r="JZH79" s="253"/>
      <c r="JZI79" s="253"/>
      <c r="JZJ79" s="253"/>
      <c r="JZK79" s="253"/>
      <c r="JZL79" s="253"/>
      <c r="JZM79" s="254"/>
      <c r="JZN79" s="253"/>
      <c r="JZO79" s="253"/>
      <c r="JZP79" s="253"/>
      <c r="JZQ79" s="253"/>
      <c r="JZR79" s="253"/>
      <c r="JZS79" s="254"/>
      <c r="JZT79" s="253"/>
      <c r="JZU79" s="253"/>
      <c r="JZV79" s="253"/>
      <c r="JZW79" s="253"/>
      <c r="JZX79" s="253"/>
      <c r="JZY79" s="254"/>
      <c r="JZZ79" s="253"/>
      <c r="KAA79" s="253"/>
      <c r="KAB79" s="253"/>
      <c r="KAC79" s="253"/>
      <c r="KAD79" s="253"/>
      <c r="KAE79" s="254"/>
      <c r="KAF79" s="253"/>
      <c r="KAG79" s="253"/>
      <c r="KAH79" s="253"/>
      <c r="KAI79" s="253"/>
      <c r="KAJ79" s="253"/>
      <c r="KAK79" s="254"/>
      <c r="KAL79" s="253"/>
      <c r="KAM79" s="253"/>
      <c r="KAN79" s="253"/>
      <c r="KAO79" s="253"/>
      <c r="KAP79" s="253"/>
      <c r="KAQ79" s="254"/>
      <c r="KAR79" s="253"/>
      <c r="KAS79" s="253"/>
      <c r="KAT79" s="253"/>
      <c r="KAU79" s="253"/>
      <c r="KAV79" s="253"/>
      <c r="KAW79" s="254"/>
      <c r="KAX79" s="253"/>
      <c r="KAY79" s="253"/>
      <c r="KAZ79" s="253"/>
      <c r="KBA79" s="253"/>
      <c r="KBB79" s="253"/>
      <c r="KBC79" s="254"/>
      <c r="KBD79" s="253"/>
      <c r="KBE79" s="253"/>
      <c r="KBF79" s="253"/>
      <c r="KBG79" s="253"/>
      <c r="KBH79" s="253"/>
      <c r="KBI79" s="254"/>
      <c r="KBJ79" s="253"/>
      <c r="KBK79" s="253"/>
      <c r="KBL79" s="253"/>
      <c r="KBM79" s="253"/>
      <c r="KBN79" s="253"/>
      <c r="KBO79" s="254"/>
      <c r="KBP79" s="253"/>
      <c r="KBQ79" s="253"/>
      <c r="KBR79" s="253"/>
      <c r="KBS79" s="253"/>
      <c r="KBT79" s="253"/>
      <c r="KBU79" s="254"/>
      <c r="KBV79" s="253"/>
      <c r="KBW79" s="253"/>
      <c r="KBX79" s="253"/>
      <c r="KBY79" s="253"/>
      <c r="KBZ79" s="253"/>
      <c r="KCA79" s="254"/>
      <c r="KCB79" s="253"/>
      <c r="KCC79" s="253"/>
      <c r="KCD79" s="253"/>
      <c r="KCE79" s="253"/>
      <c r="KCF79" s="253"/>
      <c r="KCG79" s="254"/>
      <c r="KCH79" s="253"/>
      <c r="KCI79" s="253"/>
      <c r="KCJ79" s="253"/>
      <c r="KCK79" s="253"/>
      <c r="KCL79" s="253"/>
      <c r="KCM79" s="254"/>
      <c r="KCN79" s="253"/>
      <c r="KCO79" s="253"/>
      <c r="KCP79" s="253"/>
      <c r="KCQ79" s="253"/>
      <c r="KCR79" s="253"/>
      <c r="KCS79" s="254"/>
      <c r="KCT79" s="253"/>
      <c r="KCU79" s="253"/>
      <c r="KCV79" s="253"/>
      <c r="KCW79" s="253"/>
      <c r="KCX79" s="253"/>
      <c r="KCY79" s="254"/>
      <c r="KCZ79" s="253"/>
      <c r="KDA79" s="253"/>
      <c r="KDB79" s="253"/>
      <c r="KDC79" s="253"/>
      <c r="KDD79" s="253"/>
      <c r="KDE79" s="254"/>
      <c r="KDF79" s="253"/>
      <c r="KDG79" s="253"/>
      <c r="KDH79" s="253"/>
      <c r="KDI79" s="253"/>
      <c r="KDJ79" s="253"/>
      <c r="KDK79" s="254"/>
      <c r="KDL79" s="253"/>
      <c r="KDM79" s="253"/>
      <c r="KDN79" s="253"/>
      <c r="KDO79" s="253"/>
      <c r="KDP79" s="253"/>
      <c r="KDQ79" s="254"/>
      <c r="KDR79" s="253"/>
      <c r="KDS79" s="253"/>
      <c r="KDT79" s="253"/>
      <c r="KDU79" s="253"/>
      <c r="KDV79" s="253"/>
      <c r="KDW79" s="254"/>
      <c r="KDX79" s="253"/>
      <c r="KDY79" s="253"/>
      <c r="KDZ79" s="253"/>
      <c r="KEA79" s="253"/>
      <c r="KEB79" s="253"/>
      <c r="KEC79" s="254"/>
      <c r="KED79" s="253"/>
      <c r="KEE79" s="253"/>
      <c r="KEF79" s="253"/>
      <c r="KEG79" s="253"/>
      <c r="KEH79" s="253"/>
      <c r="KEI79" s="254"/>
      <c r="KEJ79" s="253"/>
      <c r="KEK79" s="253"/>
      <c r="KEL79" s="253"/>
      <c r="KEM79" s="253"/>
      <c r="KEN79" s="253"/>
      <c r="KEO79" s="254"/>
      <c r="KEP79" s="253"/>
      <c r="KEQ79" s="253"/>
      <c r="KER79" s="253"/>
      <c r="KES79" s="253"/>
      <c r="KET79" s="253"/>
      <c r="KEU79" s="254"/>
      <c r="KEV79" s="253"/>
      <c r="KEW79" s="253"/>
      <c r="KEX79" s="253"/>
      <c r="KEY79" s="253"/>
      <c r="KEZ79" s="253"/>
      <c r="KFA79" s="254"/>
      <c r="KFB79" s="253"/>
      <c r="KFC79" s="253"/>
      <c r="KFD79" s="253"/>
      <c r="KFE79" s="253"/>
      <c r="KFF79" s="253"/>
      <c r="KFG79" s="254"/>
      <c r="KFH79" s="253"/>
      <c r="KFI79" s="253"/>
      <c r="KFJ79" s="253"/>
      <c r="KFK79" s="253"/>
      <c r="KFL79" s="253"/>
      <c r="KFM79" s="254"/>
      <c r="KFN79" s="253"/>
      <c r="KFO79" s="253"/>
      <c r="KFP79" s="253"/>
      <c r="KFQ79" s="253"/>
      <c r="KFR79" s="253"/>
      <c r="KFS79" s="254"/>
      <c r="KFT79" s="253"/>
      <c r="KFU79" s="253"/>
      <c r="KFV79" s="253"/>
      <c r="KFW79" s="253"/>
      <c r="KFX79" s="253"/>
      <c r="KFY79" s="254"/>
      <c r="KFZ79" s="253"/>
      <c r="KGA79" s="253"/>
      <c r="KGB79" s="253"/>
      <c r="KGC79" s="253"/>
      <c r="KGD79" s="253"/>
      <c r="KGE79" s="254"/>
      <c r="KGF79" s="253"/>
      <c r="KGG79" s="253"/>
      <c r="KGH79" s="253"/>
      <c r="KGI79" s="253"/>
      <c r="KGJ79" s="253"/>
      <c r="KGK79" s="254"/>
      <c r="KGL79" s="253"/>
      <c r="KGM79" s="253"/>
      <c r="KGN79" s="253"/>
      <c r="KGO79" s="253"/>
      <c r="KGP79" s="253"/>
      <c r="KGQ79" s="254"/>
      <c r="KGR79" s="253"/>
      <c r="KGS79" s="253"/>
      <c r="KGT79" s="253"/>
      <c r="KGU79" s="253"/>
      <c r="KGV79" s="253"/>
      <c r="KGW79" s="254"/>
      <c r="KGX79" s="253"/>
      <c r="KGY79" s="253"/>
      <c r="KGZ79" s="253"/>
      <c r="KHA79" s="253"/>
      <c r="KHB79" s="253"/>
      <c r="KHC79" s="254"/>
      <c r="KHD79" s="253"/>
      <c r="KHE79" s="253"/>
      <c r="KHF79" s="253"/>
      <c r="KHG79" s="253"/>
      <c r="KHH79" s="253"/>
      <c r="KHI79" s="254"/>
      <c r="KHJ79" s="253"/>
      <c r="KHK79" s="253"/>
      <c r="KHL79" s="253"/>
      <c r="KHM79" s="253"/>
      <c r="KHN79" s="253"/>
      <c r="KHO79" s="254"/>
      <c r="KHP79" s="253"/>
      <c r="KHQ79" s="253"/>
      <c r="KHR79" s="253"/>
      <c r="KHS79" s="253"/>
      <c r="KHT79" s="253"/>
      <c r="KHU79" s="254"/>
      <c r="KHV79" s="253"/>
      <c r="KHW79" s="253"/>
      <c r="KHX79" s="253"/>
      <c r="KHY79" s="253"/>
      <c r="KHZ79" s="253"/>
      <c r="KIA79" s="254"/>
      <c r="KIB79" s="253"/>
      <c r="KIC79" s="253"/>
      <c r="KID79" s="253"/>
      <c r="KIE79" s="253"/>
      <c r="KIF79" s="253"/>
      <c r="KIG79" s="254"/>
      <c r="KIH79" s="253"/>
      <c r="KII79" s="253"/>
      <c r="KIJ79" s="253"/>
      <c r="KIK79" s="253"/>
      <c r="KIL79" s="253"/>
      <c r="KIM79" s="254"/>
      <c r="KIN79" s="253"/>
      <c r="KIO79" s="253"/>
      <c r="KIP79" s="253"/>
      <c r="KIQ79" s="253"/>
      <c r="KIR79" s="253"/>
      <c r="KIS79" s="254"/>
      <c r="KIT79" s="253"/>
      <c r="KIU79" s="253"/>
      <c r="KIV79" s="253"/>
      <c r="KIW79" s="253"/>
      <c r="KIX79" s="253"/>
      <c r="KIY79" s="254"/>
      <c r="KIZ79" s="253"/>
      <c r="KJA79" s="253"/>
      <c r="KJB79" s="253"/>
      <c r="KJC79" s="253"/>
      <c r="KJD79" s="253"/>
      <c r="KJE79" s="254"/>
      <c r="KJF79" s="253"/>
      <c r="KJG79" s="253"/>
      <c r="KJH79" s="253"/>
      <c r="KJI79" s="253"/>
      <c r="KJJ79" s="253"/>
      <c r="KJK79" s="254"/>
      <c r="KJL79" s="253"/>
      <c r="KJM79" s="253"/>
      <c r="KJN79" s="253"/>
      <c r="KJO79" s="253"/>
      <c r="KJP79" s="253"/>
      <c r="KJQ79" s="254"/>
      <c r="KJR79" s="253"/>
      <c r="KJS79" s="253"/>
      <c r="KJT79" s="253"/>
      <c r="KJU79" s="253"/>
      <c r="KJV79" s="253"/>
      <c r="KJW79" s="254"/>
      <c r="KJX79" s="253"/>
      <c r="KJY79" s="253"/>
      <c r="KJZ79" s="253"/>
      <c r="KKA79" s="253"/>
      <c r="KKB79" s="253"/>
      <c r="KKC79" s="254"/>
      <c r="KKD79" s="253"/>
      <c r="KKE79" s="253"/>
      <c r="KKF79" s="253"/>
      <c r="KKG79" s="253"/>
      <c r="KKH79" s="253"/>
      <c r="KKI79" s="254"/>
      <c r="KKJ79" s="253"/>
      <c r="KKK79" s="253"/>
      <c r="KKL79" s="253"/>
      <c r="KKM79" s="253"/>
      <c r="KKN79" s="253"/>
      <c r="KKO79" s="254"/>
      <c r="KKP79" s="253"/>
      <c r="KKQ79" s="253"/>
      <c r="KKR79" s="253"/>
      <c r="KKS79" s="253"/>
      <c r="KKT79" s="253"/>
      <c r="KKU79" s="254"/>
      <c r="KKV79" s="253"/>
      <c r="KKW79" s="253"/>
      <c r="KKX79" s="253"/>
      <c r="KKY79" s="253"/>
      <c r="KKZ79" s="253"/>
      <c r="KLA79" s="254"/>
      <c r="KLB79" s="253"/>
      <c r="KLC79" s="253"/>
      <c r="KLD79" s="253"/>
      <c r="KLE79" s="253"/>
      <c r="KLF79" s="253"/>
      <c r="KLG79" s="254"/>
      <c r="KLH79" s="253"/>
      <c r="KLI79" s="253"/>
      <c r="KLJ79" s="253"/>
      <c r="KLK79" s="253"/>
      <c r="KLL79" s="253"/>
      <c r="KLM79" s="254"/>
      <c r="KLN79" s="253"/>
      <c r="KLO79" s="253"/>
      <c r="KLP79" s="253"/>
      <c r="KLQ79" s="253"/>
      <c r="KLR79" s="253"/>
      <c r="KLS79" s="254"/>
      <c r="KLT79" s="253"/>
      <c r="KLU79" s="253"/>
      <c r="KLV79" s="253"/>
      <c r="KLW79" s="253"/>
      <c r="KLX79" s="253"/>
      <c r="KLY79" s="254"/>
      <c r="KLZ79" s="253"/>
      <c r="KMA79" s="253"/>
      <c r="KMB79" s="253"/>
      <c r="KMC79" s="253"/>
      <c r="KMD79" s="253"/>
      <c r="KME79" s="254"/>
      <c r="KMF79" s="253"/>
      <c r="KMG79" s="253"/>
      <c r="KMH79" s="253"/>
      <c r="KMI79" s="253"/>
      <c r="KMJ79" s="253"/>
      <c r="KMK79" s="254"/>
      <c r="KML79" s="253"/>
      <c r="KMM79" s="253"/>
      <c r="KMN79" s="253"/>
      <c r="KMO79" s="253"/>
      <c r="KMP79" s="253"/>
      <c r="KMQ79" s="254"/>
      <c r="KMR79" s="253"/>
      <c r="KMS79" s="253"/>
      <c r="KMT79" s="253"/>
      <c r="KMU79" s="253"/>
      <c r="KMV79" s="253"/>
      <c r="KMW79" s="254"/>
      <c r="KMX79" s="253"/>
      <c r="KMY79" s="253"/>
      <c r="KMZ79" s="253"/>
      <c r="KNA79" s="253"/>
      <c r="KNB79" s="253"/>
      <c r="KNC79" s="254"/>
      <c r="KND79" s="253"/>
      <c r="KNE79" s="253"/>
      <c r="KNF79" s="253"/>
      <c r="KNG79" s="253"/>
      <c r="KNH79" s="253"/>
      <c r="KNI79" s="254"/>
      <c r="KNJ79" s="253"/>
      <c r="KNK79" s="253"/>
      <c r="KNL79" s="253"/>
      <c r="KNM79" s="253"/>
      <c r="KNN79" s="253"/>
      <c r="KNO79" s="254"/>
      <c r="KNP79" s="253"/>
      <c r="KNQ79" s="253"/>
      <c r="KNR79" s="253"/>
      <c r="KNS79" s="253"/>
      <c r="KNT79" s="253"/>
      <c r="KNU79" s="254"/>
      <c r="KNV79" s="253"/>
      <c r="KNW79" s="253"/>
      <c r="KNX79" s="253"/>
      <c r="KNY79" s="253"/>
      <c r="KNZ79" s="253"/>
      <c r="KOA79" s="254"/>
      <c r="KOB79" s="253"/>
      <c r="KOC79" s="253"/>
      <c r="KOD79" s="253"/>
      <c r="KOE79" s="253"/>
      <c r="KOF79" s="253"/>
      <c r="KOG79" s="254"/>
      <c r="KOH79" s="253"/>
      <c r="KOI79" s="253"/>
      <c r="KOJ79" s="253"/>
      <c r="KOK79" s="253"/>
      <c r="KOL79" s="253"/>
      <c r="KOM79" s="254"/>
      <c r="KON79" s="253"/>
      <c r="KOO79" s="253"/>
      <c r="KOP79" s="253"/>
      <c r="KOQ79" s="253"/>
      <c r="KOR79" s="253"/>
      <c r="KOS79" s="254"/>
      <c r="KOT79" s="253"/>
      <c r="KOU79" s="253"/>
      <c r="KOV79" s="253"/>
      <c r="KOW79" s="253"/>
      <c r="KOX79" s="253"/>
      <c r="KOY79" s="254"/>
      <c r="KOZ79" s="253"/>
      <c r="KPA79" s="253"/>
      <c r="KPB79" s="253"/>
      <c r="KPC79" s="253"/>
      <c r="KPD79" s="253"/>
      <c r="KPE79" s="254"/>
      <c r="KPF79" s="253"/>
      <c r="KPG79" s="253"/>
      <c r="KPH79" s="253"/>
      <c r="KPI79" s="253"/>
      <c r="KPJ79" s="253"/>
      <c r="KPK79" s="254"/>
      <c r="KPL79" s="253"/>
      <c r="KPM79" s="253"/>
      <c r="KPN79" s="253"/>
      <c r="KPO79" s="253"/>
      <c r="KPP79" s="253"/>
      <c r="KPQ79" s="254"/>
      <c r="KPR79" s="253"/>
      <c r="KPS79" s="253"/>
      <c r="KPT79" s="253"/>
      <c r="KPU79" s="253"/>
      <c r="KPV79" s="253"/>
      <c r="KPW79" s="254"/>
      <c r="KPX79" s="253"/>
      <c r="KPY79" s="253"/>
      <c r="KPZ79" s="253"/>
      <c r="KQA79" s="253"/>
      <c r="KQB79" s="253"/>
      <c r="KQC79" s="254"/>
      <c r="KQD79" s="253"/>
      <c r="KQE79" s="253"/>
      <c r="KQF79" s="253"/>
      <c r="KQG79" s="253"/>
      <c r="KQH79" s="253"/>
      <c r="KQI79" s="254"/>
      <c r="KQJ79" s="253"/>
      <c r="KQK79" s="253"/>
      <c r="KQL79" s="253"/>
      <c r="KQM79" s="253"/>
      <c r="KQN79" s="253"/>
      <c r="KQO79" s="254"/>
      <c r="KQP79" s="253"/>
      <c r="KQQ79" s="253"/>
      <c r="KQR79" s="253"/>
      <c r="KQS79" s="253"/>
      <c r="KQT79" s="253"/>
      <c r="KQU79" s="254"/>
      <c r="KQV79" s="253"/>
      <c r="KQW79" s="253"/>
      <c r="KQX79" s="253"/>
      <c r="KQY79" s="253"/>
      <c r="KQZ79" s="253"/>
      <c r="KRA79" s="254"/>
      <c r="KRB79" s="253"/>
      <c r="KRC79" s="253"/>
      <c r="KRD79" s="253"/>
      <c r="KRE79" s="253"/>
      <c r="KRF79" s="253"/>
      <c r="KRG79" s="254"/>
      <c r="KRH79" s="253"/>
      <c r="KRI79" s="253"/>
      <c r="KRJ79" s="253"/>
      <c r="KRK79" s="253"/>
      <c r="KRL79" s="253"/>
      <c r="KRM79" s="254"/>
      <c r="KRN79" s="253"/>
      <c r="KRO79" s="253"/>
      <c r="KRP79" s="253"/>
      <c r="KRQ79" s="253"/>
      <c r="KRR79" s="253"/>
      <c r="KRS79" s="254"/>
      <c r="KRT79" s="253"/>
      <c r="KRU79" s="253"/>
      <c r="KRV79" s="253"/>
      <c r="KRW79" s="253"/>
      <c r="KRX79" s="253"/>
      <c r="KRY79" s="254"/>
      <c r="KRZ79" s="253"/>
      <c r="KSA79" s="253"/>
      <c r="KSB79" s="253"/>
      <c r="KSC79" s="253"/>
      <c r="KSD79" s="253"/>
      <c r="KSE79" s="254"/>
      <c r="KSF79" s="253"/>
      <c r="KSG79" s="253"/>
      <c r="KSH79" s="253"/>
      <c r="KSI79" s="253"/>
      <c r="KSJ79" s="253"/>
      <c r="KSK79" s="254"/>
      <c r="KSL79" s="253"/>
      <c r="KSM79" s="253"/>
      <c r="KSN79" s="253"/>
      <c r="KSO79" s="253"/>
      <c r="KSP79" s="253"/>
      <c r="KSQ79" s="254"/>
      <c r="KSR79" s="253"/>
      <c r="KSS79" s="253"/>
      <c r="KST79" s="253"/>
      <c r="KSU79" s="253"/>
      <c r="KSV79" s="253"/>
      <c r="KSW79" s="254"/>
      <c r="KSX79" s="253"/>
      <c r="KSY79" s="253"/>
      <c r="KSZ79" s="253"/>
      <c r="KTA79" s="253"/>
      <c r="KTB79" s="253"/>
      <c r="KTC79" s="254"/>
      <c r="KTD79" s="253"/>
      <c r="KTE79" s="253"/>
      <c r="KTF79" s="253"/>
      <c r="KTG79" s="253"/>
      <c r="KTH79" s="253"/>
      <c r="KTI79" s="254"/>
      <c r="KTJ79" s="253"/>
      <c r="KTK79" s="253"/>
      <c r="KTL79" s="253"/>
      <c r="KTM79" s="253"/>
      <c r="KTN79" s="253"/>
      <c r="KTO79" s="254"/>
      <c r="KTP79" s="253"/>
      <c r="KTQ79" s="253"/>
      <c r="KTR79" s="253"/>
      <c r="KTS79" s="253"/>
      <c r="KTT79" s="253"/>
      <c r="KTU79" s="254"/>
      <c r="KTV79" s="253"/>
      <c r="KTW79" s="253"/>
      <c r="KTX79" s="253"/>
      <c r="KTY79" s="253"/>
      <c r="KTZ79" s="253"/>
      <c r="KUA79" s="254"/>
      <c r="KUB79" s="253"/>
      <c r="KUC79" s="253"/>
      <c r="KUD79" s="253"/>
      <c r="KUE79" s="253"/>
      <c r="KUF79" s="253"/>
      <c r="KUG79" s="254"/>
      <c r="KUH79" s="253"/>
      <c r="KUI79" s="253"/>
      <c r="KUJ79" s="253"/>
      <c r="KUK79" s="253"/>
      <c r="KUL79" s="253"/>
      <c r="KUM79" s="254"/>
      <c r="KUN79" s="253"/>
      <c r="KUO79" s="253"/>
      <c r="KUP79" s="253"/>
      <c r="KUQ79" s="253"/>
      <c r="KUR79" s="253"/>
      <c r="KUS79" s="254"/>
      <c r="KUT79" s="253"/>
      <c r="KUU79" s="253"/>
      <c r="KUV79" s="253"/>
      <c r="KUW79" s="253"/>
      <c r="KUX79" s="253"/>
      <c r="KUY79" s="254"/>
      <c r="KUZ79" s="253"/>
      <c r="KVA79" s="253"/>
      <c r="KVB79" s="253"/>
      <c r="KVC79" s="253"/>
      <c r="KVD79" s="253"/>
      <c r="KVE79" s="254"/>
      <c r="KVF79" s="253"/>
      <c r="KVG79" s="253"/>
      <c r="KVH79" s="253"/>
      <c r="KVI79" s="253"/>
      <c r="KVJ79" s="253"/>
      <c r="KVK79" s="254"/>
      <c r="KVL79" s="253"/>
      <c r="KVM79" s="253"/>
      <c r="KVN79" s="253"/>
      <c r="KVO79" s="253"/>
      <c r="KVP79" s="253"/>
      <c r="KVQ79" s="254"/>
      <c r="KVR79" s="253"/>
      <c r="KVS79" s="253"/>
      <c r="KVT79" s="253"/>
      <c r="KVU79" s="253"/>
      <c r="KVV79" s="253"/>
      <c r="KVW79" s="254"/>
      <c r="KVX79" s="253"/>
      <c r="KVY79" s="253"/>
      <c r="KVZ79" s="253"/>
      <c r="KWA79" s="253"/>
      <c r="KWB79" s="253"/>
      <c r="KWC79" s="254"/>
      <c r="KWD79" s="253"/>
      <c r="KWE79" s="253"/>
      <c r="KWF79" s="253"/>
      <c r="KWG79" s="253"/>
      <c r="KWH79" s="253"/>
      <c r="KWI79" s="254"/>
      <c r="KWJ79" s="253"/>
      <c r="KWK79" s="253"/>
      <c r="KWL79" s="253"/>
      <c r="KWM79" s="253"/>
      <c r="KWN79" s="253"/>
      <c r="KWO79" s="254"/>
      <c r="KWP79" s="253"/>
      <c r="KWQ79" s="253"/>
      <c r="KWR79" s="253"/>
      <c r="KWS79" s="253"/>
      <c r="KWT79" s="253"/>
      <c r="KWU79" s="254"/>
      <c r="KWV79" s="253"/>
      <c r="KWW79" s="253"/>
      <c r="KWX79" s="253"/>
      <c r="KWY79" s="253"/>
      <c r="KWZ79" s="253"/>
      <c r="KXA79" s="254"/>
      <c r="KXB79" s="253"/>
      <c r="KXC79" s="253"/>
      <c r="KXD79" s="253"/>
      <c r="KXE79" s="253"/>
      <c r="KXF79" s="253"/>
      <c r="KXG79" s="254"/>
      <c r="KXH79" s="253"/>
      <c r="KXI79" s="253"/>
      <c r="KXJ79" s="253"/>
      <c r="KXK79" s="253"/>
      <c r="KXL79" s="253"/>
      <c r="KXM79" s="254"/>
      <c r="KXN79" s="253"/>
      <c r="KXO79" s="253"/>
      <c r="KXP79" s="253"/>
      <c r="KXQ79" s="253"/>
      <c r="KXR79" s="253"/>
      <c r="KXS79" s="254"/>
      <c r="KXT79" s="253"/>
      <c r="KXU79" s="253"/>
      <c r="KXV79" s="253"/>
      <c r="KXW79" s="253"/>
      <c r="KXX79" s="253"/>
      <c r="KXY79" s="254"/>
      <c r="KXZ79" s="253"/>
      <c r="KYA79" s="253"/>
      <c r="KYB79" s="253"/>
      <c r="KYC79" s="253"/>
      <c r="KYD79" s="253"/>
      <c r="KYE79" s="254"/>
      <c r="KYF79" s="253"/>
      <c r="KYG79" s="253"/>
      <c r="KYH79" s="253"/>
      <c r="KYI79" s="253"/>
      <c r="KYJ79" s="253"/>
      <c r="KYK79" s="254"/>
      <c r="KYL79" s="253"/>
      <c r="KYM79" s="253"/>
      <c r="KYN79" s="253"/>
      <c r="KYO79" s="253"/>
      <c r="KYP79" s="253"/>
      <c r="KYQ79" s="254"/>
      <c r="KYR79" s="253"/>
      <c r="KYS79" s="253"/>
      <c r="KYT79" s="253"/>
      <c r="KYU79" s="253"/>
      <c r="KYV79" s="253"/>
      <c r="KYW79" s="254"/>
      <c r="KYX79" s="253"/>
      <c r="KYY79" s="253"/>
      <c r="KYZ79" s="253"/>
      <c r="KZA79" s="253"/>
      <c r="KZB79" s="253"/>
      <c r="KZC79" s="254"/>
      <c r="KZD79" s="253"/>
      <c r="KZE79" s="253"/>
      <c r="KZF79" s="253"/>
      <c r="KZG79" s="253"/>
      <c r="KZH79" s="253"/>
      <c r="KZI79" s="254"/>
      <c r="KZJ79" s="253"/>
      <c r="KZK79" s="253"/>
      <c r="KZL79" s="253"/>
      <c r="KZM79" s="253"/>
      <c r="KZN79" s="253"/>
      <c r="KZO79" s="254"/>
      <c r="KZP79" s="253"/>
      <c r="KZQ79" s="253"/>
      <c r="KZR79" s="253"/>
      <c r="KZS79" s="253"/>
      <c r="KZT79" s="253"/>
      <c r="KZU79" s="254"/>
      <c r="KZV79" s="253"/>
      <c r="KZW79" s="253"/>
      <c r="KZX79" s="253"/>
      <c r="KZY79" s="253"/>
      <c r="KZZ79" s="253"/>
      <c r="LAA79" s="254"/>
      <c r="LAB79" s="253"/>
      <c r="LAC79" s="253"/>
      <c r="LAD79" s="253"/>
      <c r="LAE79" s="253"/>
      <c r="LAF79" s="253"/>
      <c r="LAG79" s="254"/>
      <c r="LAH79" s="253"/>
      <c r="LAI79" s="253"/>
      <c r="LAJ79" s="253"/>
      <c r="LAK79" s="253"/>
      <c r="LAL79" s="253"/>
      <c r="LAM79" s="254"/>
      <c r="LAN79" s="253"/>
      <c r="LAO79" s="253"/>
      <c r="LAP79" s="253"/>
      <c r="LAQ79" s="253"/>
      <c r="LAR79" s="253"/>
      <c r="LAS79" s="254"/>
      <c r="LAT79" s="253"/>
      <c r="LAU79" s="253"/>
      <c r="LAV79" s="253"/>
      <c r="LAW79" s="253"/>
      <c r="LAX79" s="253"/>
      <c r="LAY79" s="254"/>
      <c r="LAZ79" s="253"/>
      <c r="LBA79" s="253"/>
      <c r="LBB79" s="253"/>
      <c r="LBC79" s="253"/>
      <c r="LBD79" s="253"/>
      <c r="LBE79" s="254"/>
      <c r="LBF79" s="253"/>
      <c r="LBG79" s="253"/>
      <c r="LBH79" s="253"/>
      <c r="LBI79" s="253"/>
      <c r="LBJ79" s="253"/>
      <c r="LBK79" s="254"/>
      <c r="LBL79" s="253"/>
      <c r="LBM79" s="253"/>
      <c r="LBN79" s="253"/>
      <c r="LBO79" s="253"/>
      <c r="LBP79" s="253"/>
      <c r="LBQ79" s="254"/>
      <c r="LBR79" s="253"/>
      <c r="LBS79" s="253"/>
      <c r="LBT79" s="253"/>
      <c r="LBU79" s="253"/>
      <c r="LBV79" s="253"/>
      <c r="LBW79" s="254"/>
      <c r="LBX79" s="253"/>
      <c r="LBY79" s="253"/>
      <c r="LBZ79" s="253"/>
      <c r="LCA79" s="253"/>
      <c r="LCB79" s="253"/>
      <c r="LCC79" s="254"/>
      <c r="LCD79" s="253"/>
      <c r="LCE79" s="253"/>
      <c r="LCF79" s="253"/>
      <c r="LCG79" s="253"/>
      <c r="LCH79" s="253"/>
      <c r="LCI79" s="254"/>
      <c r="LCJ79" s="253"/>
      <c r="LCK79" s="253"/>
      <c r="LCL79" s="253"/>
      <c r="LCM79" s="253"/>
      <c r="LCN79" s="253"/>
      <c r="LCO79" s="254"/>
      <c r="LCP79" s="253"/>
      <c r="LCQ79" s="253"/>
      <c r="LCR79" s="253"/>
      <c r="LCS79" s="253"/>
      <c r="LCT79" s="253"/>
      <c r="LCU79" s="254"/>
      <c r="LCV79" s="253"/>
      <c r="LCW79" s="253"/>
      <c r="LCX79" s="253"/>
      <c r="LCY79" s="253"/>
      <c r="LCZ79" s="253"/>
      <c r="LDA79" s="254"/>
      <c r="LDB79" s="253"/>
      <c r="LDC79" s="253"/>
      <c r="LDD79" s="253"/>
      <c r="LDE79" s="253"/>
      <c r="LDF79" s="253"/>
      <c r="LDG79" s="254"/>
      <c r="LDH79" s="253"/>
      <c r="LDI79" s="253"/>
      <c r="LDJ79" s="253"/>
      <c r="LDK79" s="253"/>
      <c r="LDL79" s="253"/>
      <c r="LDM79" s="254"/>
      <c r="LDN79" s="253"/>
      <c r="LDO79" s="253"/>
      <c r="LDP79" s="253"/>
      <c r="LDQ79" s="253"/>
      <c r="LDR79" s="253"/>
      <c r="LDS79" s="254"/>
      <c r="LDT79" s="253"/>
      <c r="LDU79" s="253"/>
      <c r="LDV79" s="253"/>
      <c r="LDW79" s="253"/>
      <c r="LDX79" s="253"/>
      <c r="LDY79" s="254"/>
      <c r="LDZ79" s="253"/>
      <c r="LEA79" s="253"/>
      <c r="LEB79" s="253"/>
      <c r="LEC79" s="253"/>
      <c r="LED79" s="253"/>
      <c r="LEE79" s="254"/>
      <c r="LEF79" s="253"/>
      <c r="LEG79" s="253"/>
      <c r="LEH79" s="253"/>
      <c r="LEI79" s="253"/>
      <c r="LEJ79" s="253"/>
      <c r="LEK79" s="254"/>
      <c r="LEL79" s="253"/>
      <c r="LEM79" s="253"/>
      <c r="LEN79" s="253"/>
      <c r="LEO79" s="253"/>
      <c r="LEP79" s="253"/>
      <c r="LEQ79" s="254"/>
      <c r="LER79" s="253"/>
      <c r="LES79" s="253"/>
      <c r="LET79" s="253"/>
      <c r="LEU79" s="253"/>
      <c r="LEV79" s="253"/>
      <c r="LEW79" s="254"/>
      <c r="LEX79" s="253"/>
      <c r="LEY79" s="253"/>
      <c r="LEZ79" s="253"/>
      <c r="LFA79" s="253"/>
      <c r="LFB79" s="253"/>
      <c r="LFC79" s="254"/>
      <c r="LFD79" s="253"/>
      <c r="LFE79" s="253"/>
      <c r="LFF79" s="253"/>
      <c r="LFG79" s="253"/>
      <c r="LFH79" s="253"/>
      <c r="LFI79" s="254"/>
      <c r="LFJ79" s="253"/>
      <c r="LFK79" s="253"/>
      <c r="LFL79" s="253"/>
      <c r="LFM79" s="253"/>
      <c r="LFN79" s="253"/>
      <c r="LFO79" s="254"/>
      <c r="LFP79" s="253"/>
      <c r="LFQ79" s="253"/>
      <c r="LFR79" s="253"/>
      <c r="LFS79" s="253"/>
      <c r="LFT79" s="253"/>
      <c r="LFU79" s="254"/>
      <c r="LFV79" s="253"/>
      <c r="LFW79" s="253"/>
      <c r="LFX79" s="253"/>
      <c r="LFY79" s="253"/>
      <c r="LFZ79" s="253"/>
      <c r="LGA79" s="254"/>
      <c r="LGB79" s="253"/>
      <c r="LGC79" s="253"/>
      <c r="LGD79" s="253"/>
      <c r="LGE79" s="253"/>
      <c r="LGF79" s="253"/>
      <c r="LGG79" s="254"/>
      <c r="LGH79" s="253"/>
      <c r="LGI79" s="253"/>
      <c r="LGJ79" s="253"/>
      <c r="LGK79" s="253"/>
      <c r="LGL79" s="253"/>
      <c r="LGM79" s="254"/>
      <c r="LGN79" s="253"/>
      <c r="LGO79" s="253"/>
      <c r="LGP79" s="253"/>
      <c r="LGQ79" s="253"/>
      <c r="LGR79" s="253"/>
      <c r="LGS79" s="254"/>
      <c r="LGT79" s="253"/>
      <c r="LGU79" s="253"/>
      <c r="LGV79" s="253"/>
      <c r="LGW79" s="253"/>
      <c r="LGX79" s="253"/>
      <c r="LGY79" s="254"/>
      <c r="LGZ79" s="253"/>
      <c r="LHA79" s="253"/>
      <c r="LHB79" s="253"/>
      <c r="LHC79" s="253"/>
      <c r="LHD79" s="253"/>
      <c r="LHE79" s="254"/>
      <c r="LHF79" s="253"/>
      <c r="LHG79" s="253"/>
      <c r="LHH79" s="253"/>
      <c r="LHI79" s="253"/>
      <c r="LHJ79" s="253"/>
      <c r="LHK79" s="254"/>
      <c r="LHL79" s="253"/>
      <c r="LHM79" s="253"/>
      <c r="LHN79" s="253"/>
      <c r="LHO79" s="253"/>
      <c r="LHP79" s="253"/>
      <c r="LHQ79" s="254"/>
      <c r="LHR79" s="253"/>
      <c r="LHS79" s="253"/>
      <c r="LHT79" s="253"/>
      <c r="LHU79" s="253"/>
      <c r="LHV79" s="253"/>
      <c r="LHW79" s="254"/>
      <c r="LHX79" s="253"/>
      <c r="LHY79" s="253"/>
      <c r="LHZ79" s="253"/>
      <c r="LIA79" s="253"/>
      <c r="LIB79" s="253"/>
      <c r="LIC79" s="254"/>
      <c r="LID79" s="253"/>
      <c r="LIE79" s="253"/>
      <c r="LIF79" s="253"/>
      <c r="LIG79" s="253"/>
      <c r="LIH79" s="253"/>
      <c r="LII79" s="254"/>
      <c r="LIJ79" s="253"/>
      <c r="LIK79" s="253"/>
      <c r="LIL79" s="253"/>
      <c r="LIM79" s="253"/>
      <c r="LIN79" s="253"/>
      <c r="LIO79" s="254"/>
      <c r="LIP79" s="253"/>
      <c r="LIQ79" s="253"/>
      <c r="LIR79" s="253"/>
      <c r="LIS79" s="253"/>
      <c r="LIT79" s="253"/>
      <c r="LIU79" s="254"/>
      <c r="LIV79" s="253"/>
      <c r="LIW79" s="253"/>
      <c r="LIX79" s="253"/>
      <c r="LIY79" s="253"/>
      <c r="LIZ79" s="253"/>
      <c r="LJA79" s="254"/>
      <c r="LJB79" s="253"/>
      <c r="LJC79" s="253"/>
      <c r="LJD79" s="253"/>
      <c r="LJE79" s="253"/>
      <c r="LJF79" s="253"/>
      <c r="LJG79" s="254"/>
      <c r="LJH79" s="253"/>
      <c r="LJI79" s="253"/>
      <c r="LJJ79" s="253"/>
      <c r="LJK79" s="253"/>
      <c r="LJL79" s="253"/>
      <c r="LJM79" s="254"/>
      <c r="LJN79" s="253"/>
      <c r="LJO79" s="253"/>
      <c r="LJP79" s="253"/>
      <c r="LJQ79" s="253"/>
      <c r="LJR79" s="253"/>
      <c r="LJS79" s="254"/>
      <c r="LJT79" s="253"/>
      <c r="LJU79" s="253"/>
      <c r="LJV79" s="253"/>
      <c r="LJW79" s="253"/>
      <c r="LJX79" s="253"/>
      <c r="LJY79" s="254"/>
      <c r="LJZ79" s="253"/>
      <c r="LKA79" s="253"/>
      <c r="LKB79" s="253"/>
      <c r="LKC79" s="253"/>
      <c r="LKD79" s="253"/>
      <c r="LKE79" s="254"/>
      <c r="LKF79" s="253"/>
      <c r="LKG79" s="253"/>
      <c r="LKH79" s="253"/>
      <c r="LKI79" s="253"/>
      <c r="LKJ79" s="253"/>
      <c r="LKK79" s="254"/>
      <c r="LKL79" s="253"/>
      <c r="LKM79" s="253"/>
      <c r="LKN79" s="253"/>
      <c r="LKO79" s="253"/>
      <c r="LKP79" s="253"/>
      <c r="LKQ79" s="254"/>
      <c r="LKR79" s="253"/>
      <c r="LKS79" s="253"/>
      <c r="LKT79" s="253"/>
      <c r="LKU79" s="253"/>
      <c r="LKV79" s="253"/>
      <c r="LKW79" s="254"/>
      <c r="LKX79" s="253"/>
      <c r="LKY79" s="253"/>
      <c r="LKZ79" s="253"/>
      <c r="LLA79" s="253"/>
      <c r="LLB79" s="253"/>
      <c r="LLC79" s="254"/>
      <c r="LLD79" s="253"/>
      <c r="LLE79" s="253"/>
      <c r="LLF79" s="253"/>
      <c r="LLG79" s="253"/>
      <c r="LLH79" s="253"/>
      <c r="LLI79" s="254"/>
      <c r="LLJ79" s="253"/>
      <c r="LLK79" s="253"/>
      <c r="LLL79" s="253"/>
      <c r="LLM79" s="253"/>
      <c r="LLN79" s="253"/>
      <c r="LLO79" s="254"/>
      <c r="LLP79" s="253"/>
      <c r="LLQ79" s="253"/>
      <c r="LLR79" s="253"/>
      <c r="LLS79" s="253"/>
      <c r="LLT79" s="253"/>
      <c r="LLU79" s="254"/>
      <c r="LLV79" s="253"/>
      <c r="LLW79" s="253"/>
      <c r="LLX79" s="253"/>
      <c r="LLY79" s="253"/>
      <c r="LLZ79" s="253"/>
      <c r="LMA79" s="254"/>
      <c r="LMB79" s="253"/>
      <c r="LMC79" s="253"/>
      <c r="LMD79" s="253"/>
      <c r="LME79" s="253"/>
      <c r="LMF79" s="253"/>
      <c r="LMG79" s="254"/>
      <c r="LMH79" s="253"/>
      <c r="LMI79" s="253"/>
      <c r="LMJ79" s="253"/>
      <c r="LMK79" s="253"/>
      <c r="LML79" s="253"/>
      <c r="LMM79" s="254"/>
      <c r="LMN79" s="253"/>
      <c r="LMO79" s="253"/>
      <c r="LMP79" s="253"/>
      <c r="LMQ79" s="253"/>
      <c r="LMR79" s="253"/>
      <c r="LMS79" s="254"/>
      <c r="LMT79" s="253"/>
      <c r="LMU79" s="253"/>
      <c r="LMV79" s="253"/>
      <c r="LMW79" s="253"/>
      <c r="LMX79" s="253"/>
      <c r="LMY79" s="254"/>
      <c r="LMZ79" s="253"/>
      <c r="LNA79" s="253"/>
      <c r="LNB79" s="253"/>
      <c r="LNC79" s="253"/>
      <c r="LND79" s="253"/>
      <c r="LNE79" s="254"/>
      <c r="LNF79" s="253"/>
      <c r="LNG79" s="253"/>
      <c r="LNH79" s="253"/>
      <c r="LNI79" s="253"/>
      <c r="LNJ79" s="253"/>
      <c r="LNK79" s="254"/>
      <c r="LNL79" s="253"/>
      <c r="LNM79" s="253"/>
      <c r="LNN79" s="253"/>
      <c r="LNO79" s="253"/>
      <c r="LNP79" s="253"/>
      <c r="LNQ79" s="254"/>
      <c r="LNR79" s="253"/>
      <c r="LNS79" s="253"/>
      <c r="LNT79" s="253"/>
      <c r="LNU79" s="253"/>
      <c r="LNV79" s="253"/>
      <c r="LNW79" s="254"/>
      <c r="LNX79" s="253"/>
      <c r="LNY79" s="253"/>
      <c r="LNZ79" s="253"/>
      <c r="LOA79" s="253"/>
      <c r="LOB79" s="253"/>
      <c r="LOC79" s="254"/>
      <c r="LOD79" s="253"/>
      <c r="LOE79" s="253"/>
      <c r="LOF79" s="253"/>
      <c r="LOG79" s="253"/>
      <c r="LOH79" s="253"/>
      <c r="LOI79" s="254"/>
      <c r="LOJ79" s="253"/>
      <c r="LOK79" s="253"/>
      <c r="LOL79" s="253"/>
      <c r="LOM79" s="253"/>
      <c r="LON79" s="253"/>
      <c r="LOO79" s="254"/>
      <c r="LOP79" s="253"/>
      <c r="LOQ79" s="253"/>
      <c r="LOR79" s="253"/>
      <c r="LOS79" s="253"/>
      <c r="LOT79" s="253"/>
      <c r="LOU79" s="254"/>
      <c r="LOV79" s="253"/>
      <c r="LOW79" s="253"/>
      <c r="LOX79" s="253"/>
      <c r="LOY79" s="253"/>
      <c r="LOZ79" s="253"/>
      <c r="LPA79" s="254"/>
      <c r="LPB79" s="253"/>
      <c r="LPC79" s="253"/>
      <c r="LPD79" s="253"/>
      <c r="LPE79" s="253"/>
      <c r="LPF79" s="253"/>
      <c r="LPG79" s="254"/>
      <c r="LPH79" s="253"/>
      <c r="LPI79" s="253"/>
      <c r="LPJ79" s="253"/>
      <c r="LPK79" s="253"/>
      <c r="LPL79" s="253"/>
      <c r="LPM79" s="254"/>
      <c r="LPN79" s="253"/>
      <c r="LPO79" s="253"/>
      <c r="LPP79" s="253"/>
      <c r="LPQ79" s="253"/>
      <c r="LPR79" s="253"/>
      <c r="LPS79" s="254"/>
      <c r="LPT79" s="253"/>
      <c r="LPU79" s="253"/>
      <c r="LPV79" s="253"/>
      <c r="LPW79" s="253"/>
      <c r="LPX79" s="253"/>
      <c r="LPY79" s="254"/>
      <c r="LPZ79" s="253"/>
      <c r="LQA79" s="253"/>
      <c r="LQB79" s="253"/>
      <c r="LQC79" s="253"/>
      <c r="LQD79" s="253"/>
      <c r="LQE79" s="254"/>
      <c r="LQF79" s="253"/>
      <c r="LQG79" s="253"/>
      <c r="LQH79" s="253"/>
      <c r="LQI79" s="253"/>
      <c r="LQJ79" s="253"/>
      <c r="LQK79" s="254"/>
      <c r="LQL79" s="253"/>
      <c r="LQM79" s="253"/>
      <c r="LQN79" s="253"/>
      <c r="LQO79" s="253"/>
      <c r="LQP79" s="253"/>
      <c r="LQQ79" s="254"/>
      <c r="LQR79" s="253"/>
      <c r="LQS79" s="253"/>
      <c r="LQT79" s="253"/>
      <c r="LQU79" s="253"/>
      <c r="LQV79" s="253"/>
      <c r="LQW79" s="254"/>
      <c r="LQX79" s="253"/>
      <c r="LQY79" s="253"/>
      <c r="LQZ79" s="253"/>
      <c r="LRA79" s="253"/>
      <c r="LRB79" s="253"/>
      <c r="LRC79" s="254"/>
      <c r="LRD79" s="253"/>
      <c r="LRE79" s="253"/>
      <c r="LRF79" s="253"/>
      <c r="LRG79" s="253"/>
      <c r="LRH79" s="253"/>
      <c r="LRI79" s="254"/>
      <c r="LRJ79" s="253"/>
      <c r="LRK79" s="253"/>
      <c r="LRL79" s="253"/>
      <c r="LRM79" s="253"/>
      <c r="LRN79" s="253"/>
      <c r="LRO79" s="254"/>
      <c r="LRP79" s="253"/>
      <c r="LRQ79" s="253"/>
      <c r="LRR79" s="253"/>
      <c r="LRS79" s="253"/>
      <c r="LRT79" s="253"/>
      <c r="LRU79" s="254"/>
      <c r="LRV79" s="253"/>
      <c r="LRW79" s="253"/>
      <c r="LRX79" s="253"/>
      <c r="LRY79" s="253"/>
      <c r="LRZ79" s="253"/>
      <c r="LSA79" s="254"/>
      <c r="LSB79" s="253"/>
      <c r="LSC79" s="253"/>
      <c r="LSD79" s="253"/>
      <c r="LSE79" s="253"/>
      <c r="LSF79" s="253"/>
      <c r="LSG79" s="254"/>
      <c r="LSH79" s="253"/>
      <c r="LSI79" s="253"/>
      <c r="LSJ79" s="253"/>
      <c r="LSK79" s="253"/>
      <c r="LSL79" s="253"/>
      <c r="LSM79" s="254"/>
      <c r="LSN79" s="253"/>
      <c r="LSO79" s="253"/>
      <c r="LSP79" s="253"/>
      <c r="LSQ79" s="253"/>
      <c r="LSR79" s="253"/>
      <c r="LSS79" s="254"/>
      <c r="LST79" s="253"/>
      <c r="LSU79" s="253"/>
      <c r="LSV79" s="253"/>
      <c r="LSW79" s="253"/>
      <c r="LSX79" s="253"/>
      <c r="LSY79" s="254"/>
      <c r="LSZ79" s="253"/>
      <c r="LTA79" s="253"/>
      <c r="LTB79" s="253"/>
      <c r="LTC79" s="253"/>
      <c r="LTD79" s="253"/>
      <c r="LTE79" s="254"/>
      <c r="LTF79" s="253"/>
      <c r="LTG79" s="253"/>
      <c r="LTH79" s="253"/>
      <c r="LTI79" s="253"/>
      <c r="LTJ79" s="253"/>
      <c r="LTK79" s="254"/>
      <c r="LTL79" s="253"/>
      <c r="LTM79" s="253"/>
      <c r="LTN79" s="253"/>
      <c r="LTO79" s="253"/>
      <c r="LTP79" s="253"/>
      <c r="LTQ79" s="254"/>
      <c r="LTR79" s="253"/>
      <c r="LTS79" s="253"/>
      <c r="LTT79" s="253"/>
      <c r="LTU79" s="253"/>
      <c r="LTV79" s="253"/>
      <c r="LTW79" s="254"/>
      <c r="LTX79" s="253"/>
      <c r="LTY79" s="253"/>
      <c r="LTZ79" s="253"/>
      <c r="LUA79" s="253"/>
      <c r="LUB79" s="253"/>
      <c r="LUC79" s="254"/>
      <c r="LUD79" s="253"/>
      <c r="LUE79" s="253"/>
      <c r="LUF79" s="253"/>
      <c r="LUG79" s="253"/>
      <c r="LUH79" s="253"/>
      <c r="LUI79" s="254"/>
      <c r="LUJ79" s="253"/>
      <c r="LUK79" s="253"/>
      <c r="LUL79" s="253"/>
      <c r="LUM79" s="253"/>
      <c r="LUN79" s="253"/>
      <c r="LUO79" s="254"/>
      <c r="LUP79" s="253"/>
      <c r="LUQ79" s="253"/>
      <c r="LUR79" s="253"/>
      <c r="LUS79" s="253"/>
      <c r="LUT79" s="253"/>
      <c r="LUU79" s="254"/>
      <c r="LUV79" s="253"/>
      <c r="LUW79" s="253"/>
      <c r="LUX79" s="253"/>
      <c r="LUY79" s="253"/>
      <c r="LUZ79" s="253"/>
      <c r="LVA79" s="254"/>
      <c r="LVB79" s="253"/>
      <c r="LVC79" s="253"/>
      <c r="LVD79" s="253"/>
      <c r="LVE79" s="253"/>
      <c r="LVF79" s="253"/>
      <c r="LVG79" s="254"/>
      <c r="LVH79" s="253"/>
      <c r="LVI79" s="253"/>
      <c r="LVJ79" s="253"/>
      <c r="LVK79" s="253"/>
      <c r="LVL79" s="253"/>
      <c r="LVM79" s="254"/>
      <c r="LVN79" s="253"/>
      <c r="LVO79" s="253"/>
      <c r="LVP79" s="253"/>
      <c r="LVQ79" s="253"/>
      <c r="LVR79" s="253"/>
      <c r="LVS79" s="254"/>
      <c r="LVT79" s="253"/>
      <c r="LVU79" s="253"/>
      <c r="LVV79" s="253"/>
      <c r="LVW79" s="253"/>
      <c r="LVX79" s="253"/>
      <c r="LVY79" s="254"/>
      <c r="LVZ79" s="253"/>
      <c r="LWA79" s="253"/>
      <c r="LWB79" s="253"/>
      <c r="LWC79" s="253"/>
      <c r="LWD79" s="253"/>
      <c r="LWE79" s="254"/>
      <c r="LWF79" s="253"/>
      <c r="LWG79" s="253"/>
      <c r="LWH79" s="253"/>
      <c r="LWI79" s="253"/>
      <c r="LWJ79" s="253"/>
      <c r="LWK79" s="254"/>
      <c r="LWL79" s="253"/>
      <c r="LWM79" s="253"/>
      <c r="LWN79" s="253"/>
      <c r="LWO79" s="253"/>
      <c r="LWP79" s="253"/>
      <c r="LWQ79" s="254"/>
      <c r="LWR79" s="253"/>
      <c r="LWS79" s="253"/>
      <c r="LWT79" s="253"/>
      <c r="LWU79" s="253"/>
      <c r="LWV79" s="253"/>
      <c r="LWW79" s="254"/>
      <c r="LWX79" s="253"/>
      <c r="LWY79" s="253"/>
      <c r="LWZ79" s="253"/>
      <c r="LXA79" s="253"/>
      <c r="LXB79" s="253"/>
      <c r="LXC79" s="254"/>
      <c r="LXD79" s="253"/>
      <c r="LXE79" s="253"/>
      <c r="LXF79" s="253"/>
      <c r="LXG79" s="253"/>
      <c r="LXH79" s="253"/>
      <c r="LXI79" s="254"/>
      <c r="LXJ79" s="253"/>
      <c r="LXK79" s="253"/>
      <c r="LXL79" s="253"/>
      <c r="LXM79" s="253"/>
      <c r="LXN79" s="253"/>
      <c r="LXO79" s="254"/>
      <c r="LXP79" s="253"/>
      <c r="LXQ79" s="253"/>
      <c r="LXR79" s="253"/>
      <c r="LXS79" s="253"/>
      <c r="LXT79" s="253"/>
      <c r="LXU79" s="254"/>
      <c r="LXV79" s="253"/>
      <c r="LXW79" s="253"/>
      <c r="LXX79" s="253"/>
      <c r="LXY79" s="253"/>
      <c r="LXZ79" s="253"/>
      <c r="LYA79" s="254"/>
      <c r="LYB79" s="253"/>
      <c r="LYC79" s="253"/>
      <c r="LYD79" s="253"/>
      <c r="LYE79" s="253"/>
      <c r="LYF79" s="253"/>
      <c r="LYG79" s="254"/>
      <c r="LYH79" s="253"/>
      <c r="LYI79" s="253"/>
      <c r="LYJ79" s="253"/>
      <c r="LYK79" s="253"/>
      <c r="LYL79" s="253"/>
      <c r="LYM79" s="254"/>
      <c r="LYN79" s="253"/>
      <c r="LYO79" s="253"/>
      <c r="LYP79" s="253"/>
      <c r="LYQ79" s="253"/>
      <c r="LYR79" s="253"/>
      <c r="LYS79" s="254"/>
      <c r="LYT79" s="253"/>
      <c r="LYU79" s="253"/>
      <c r="LYV79" s="253"/>
      <c r="LYW79" s="253"/>
      <c r="LYX79" s="253"/>
      <c r="LYY79" s="254"/>
      <c r="LYZ79" s="253"/>
      <c r="LZA79" s="253"/>
      <c r="LZB79" s="253"/>
      <c r="LZC79" s="253"/>
      <c r="LZD79" s="253"/>
      <c r="LZE79" s="254"/>
      <c r="LZF79" s="253"/>
      <c r="LZG79" s="253"/>
      <c r="LZH79" s="253"/>
      <c r="LZI79" s="253"/>
      <c r="LZJ79" s="253"/>
      <c r="LZK79" s="254"/>
      <c r="LZL79" s="253"/>
      <c r="LZM79" s="253"/>
      <c r="LZN79" s="253"/>
      <c r="LZO79" s="253"/>
      <c r="LZP79" s="253"/>
      <c r="LZQ79" s="254"/>
      <c r="LZR79" s="253"/>
      <c r="LZS79" s="253"/>
      <c r="LZT79" s="253"/>
      <c r="LZU79" s="253"/>
      <c r="LZV79" s="253"/>
      <c r="LZW79" s="254"/>
      <c r="LZX79" s="253"/>
      <c r="LZY79" s="253"/>
      <c r="LZZ79" s="253"/>
      <c r="MAA79" s="253"/>
      <c r="MAB79" s="253"/>
      <c r="MAC79" s="254"/>
      <c r="MAD79" s="253"/>
      <c r="MAE79" s="253"/>
      <c r="MAF79" s="253"/>
      <c r="MAG79" s="253"/>
      <c r="MAH79" s="253"/>
      <c r="MAI79" s="254"/>
      <c r="MAJ79" s="253"/>
      <c r="MAK79" s="253"/>
      <c r="MAL79" s="253"/>
      <c r="MAM79" s="253"/>
      <c r="MAN79" s="253"/>
      <c r="MAO79" s="254"/>
      <c r="MAP79" s="253"/>
      <c r="MAQ79" s="253"/>
      <c r="MAR79" s="253"/>
      <c r="MAS79" s="253"/>
      <c r="MAT79" s="253"/>
      <c r="MAU79" s="254"/>
      <c r="MAV79" s="253"/>
      <c r="MAW79" s="253"/>
      <c r="MAX79" s="253"/>
      <c r="MAY79" s="253"/>
      <c r="MAZ79" s="253"/>
      <c r="MBA79" s="254"/>
      <c r="MBB79" s="253"/>
      <c r="MBC79" s="253"/>
      <c r="MBD79" s="253"/>
      <c r="MBE79" s="253"/>
      <c r="MBF79" s="253"/>
      <c r="MBG79" s="254"/>
      <c r="MBH79" s="253"/>
      <c r="MBI79" s="253"/>
      <c r="MBJ79" s="253"/>
      <c r="MBK79" s="253"/>
      <c r="MBL79" s="253"/>
      <c r="MBM79" s="254"/>
      <c r="MBN79" s="253"/>
      <c r="MBO79" s="253"/>
      <c r="MBP79" s="253"/>
      <c r="MBQ79" s="253"/>
      <c r="MBR79" s="253"/>
      <c r="MBS79" s="254"/>
      <c r="MBT79" s="253"/>
      <c r="MBU79" s="253"/>
      <c r="MBV79" s="253"/>
      <c r="MBW79" s="253"/>
      <c r="MBX79" s="253"/>
      <c r="MBY79" s="254"/>
      <c r="MBZ79" s="253"/>
      <c r="MCA79" s="253"/>
      <c r="MCB79" s="253"/>
      <c r="MCC79" s="253"/>
      <c r="MCD79" s="253"/>
      <c r="MCE79" s="254"/>
      <c r="MCF79" s="253"/>
      <c r="MCG79" s="253"/>
      <c r="MCH79" s="253"/>
      <c r="MCI79" s="253"/>
      <c r="MCJ79" s="253"/>
      <c r="MCK79" s="254"/>
      <c r="MCL79" s="253"/>
      <c r="MCM79" s="253"/>
      <c r="MCN79" s="253"/>
      <c r="MCO79" s="253"/>
      <c r="MCP79" s="253"/>
      <c r="MCQ79" s="254"/>
      <c r="MCR79" s="253"/>
      <c r="MCS79" s="253"/>
      <c r="MCT79" s="253"/>
      <c r="MCU79" s="253"/>
      <c r="MCV79" s="253"/>
      <c r="MCW79" s="254"/>
      <c r="MCX79" s="253"/>
      <c r="MCY79" s="253"/>
      <c r="MCZ79" s="253"/>
      <c r="MDA79" s="253"/>
      <c r="MDB79" s="253"/>
      <c r="MDC79" s="254"/>
      <c r="MDD79" s="253"/>
      <c r="MDE79" s="253"/>
      <c r="MDF79" s="253"/>
      <c r="MDG79" s="253"/>
      <c r="MDH79" s="253"/>
      <c r="MDI79" s="254"/>
      <c r="MDJ79" s="253"/>
      <c r="MDK79" s="253"/>
      <c r="MDL79" s="253"/>
      <c r="MDM79" s="253"/>
      <c r="MDN79" s="253"/>
      <c r="MDO79" s="254"/>
      <c r="MDP79" s="253"/>
      <c r="MDQ79" s="253"/>
      <c r="MDR79" s="253"/>
      <c r="MDS79" s="253"/>
      <c r="MDT79" s="253"/>
      <c r="MDU79" s="254"/>
      <c r="MDV79" s="253"/>
      <c r="MDW79" s="253"/>
      <c r="MDX79" s="253"/>
      <c r="MDY79" s="253"/>
      <c r="MDZ79" s="253"/>
      <c r="MEA79" s="254"/>
      <c r="MEB79" s="253"/>
      <c r="MEC79" s="253"/>
      <c r="MED79" s="253"/>
      <c r="MEE79" s="253"/>
      <c r="MEF79" s="253"/>
      <c r="MEG79" s="254"/>
      <c r="MEH79" s="253"/>
      <c r="MEI79" s="253"/>
      <c r="MEJ79" s="253"/>
      <c r="MEK79" s="253"/>
      <c r="MEL79" s="253"/>
      <c r="MEM79" s="254"/>
      <c r="MEN79" s="253"/>
      <c r="MEO79" s="253"/>
      <c r="MEP79" s="253"/>
      <c r="MEQ79" s="253"/>
      <c r="MER79" s="253"/>
      <c r="MES79" s="254"/>
      <c r="MET79" s="253"/>
      <c r="MEU79" s="253"/>
      <c r="MEV79" s="253"/>
      <c r="MEW79" s="253"/>
      <c r="MEX79" s="253"/>
      <c r="MEY79" s="254"/>
      <c r="MEZ79" s="253"/>
      <c r="MFA79" s="253"/>
      <c r="MFB79" s="253"/>
      <c r="MFC79" s="253"/>
      <c r="MFD79" s="253"/>
      <c r="MFE79" s="254"/>
      <c r="MFF79" s="253"/>
      <c r="MFG79" s="253"/>
      <c r="MFH79" s="253"/>
      <c r="MFI79" s="253"/>
      <c r="MFJ79" s="253"/>
      <c r="MFK79" s="254"/>
      <c r="MFL79" s="253"/>
      <c r="MFM79" s="253"/>
      <c r="MFN79" s="253"/>
      <c r="MFO79" s="253"/>
      <c r="MFP79" s="253"/>
      <c r="MFQ79" s="254"/>
      <c r="MFR79" s="253"/>
      <c r="MFS79" s="253"/>
      <c r="MFT79" s="253"/>
      <c r="MFU79" s="253"/>
      <c r="MFV79" s="253"/>
      <c r="MFW79" s="254"/>
      <c r="MFX79" s="253"/>
      <c r="MFY79" s="253"/>
      <c r="MFZ79" s="253"/>
      <c r="MGA79" s="253"/>
      <c r="MGB79" s="253"/>
      <c r="MGC79" s="254"/>
      <c r="MGD79" s="253"/>
      <c r="MGE79" s="253"/>
      <c r="MGF79" s="253"/>
      <c r="MGG79" s="253"/>
      <c r="MGH79" s="253"/>
      <c r="MGI79" s="254"/>
      <c r="MGJ79" s="253"/>
      <c r="MGK79" s="253"/>
      <c r="MGL79" s="253"/>
      <c r="MGM79" s="253"/>
      <c r="MGN79" s="253"/>
      <c r="MGO79" s="254"/>
      <c r="MGP79" s="253"/>
      <c r="MGQ79" s="253"/>
      <c r="MGR79" s="253"/>
      <c r="MGS79" s="253"/>
      <c r="MGT79" s="253"/>
      <c r="MGU79" s="254"/>
      <c r="MGV79" s="253"/>
      <c r="MGW79" s="253"/>
      <c r="MGX79" s="253"/>
      <c r="MGY79" s="253"/>
      <c r="MGZ79" s="253"/>
      <c r="MHA79" s="254"/>
      <c r="MHB79" s="253"/>
      <c r="MHC79" s="253"/>
      <c r="MHD79" s="253"/>
      <c r="MHE79" s="253"/>
      <c r="MHF79" s="253"/>
      <c r="MHG79" s="254"/>
      <c r="MHH79" s="253"/>
      <c r="MHI79" s="253"/>
      <c r="MHJ79" s="253"/>
      <c r="MHK79" s="253"/>
      <c r="MHL79" s="253"/>
      <c r="MHM79" s="254"/>
      <c r="MHN79" s="253"/>
      <c r="MHO79" s="253"/>
      <c r="MHP79" s="253"/>
      <c r="MHQ79" s="253"/>
      <c r="MHR79" s="253"/>
      <c r="MHS79" s="254"/>
      <c r="MHT79" s="253"/>
      <c r="MHU79" s="253"/>
      <c r="MHV79" s="253"/>
      <c r="MHW79" s="253"/>
      <c r="MHX79" s="253"/>
      <c r="MHY79" s="254"/>
      <c r="MHZ79" s="253"/>
      <c r="MIA79" s="253"/>
      <c r="MIB79" s="253"/>
      <c r="MIC79" s="253"/>
      <c r="MID79" s="253"/>
      <c r="MIE79" s="254"/>
      <c r="MIF79" s="253"/>
      <c r="MIG79" s="253"/>
      <c r="MIH79" s="253"/>
      <c r="MII79" s="253"/>
      <c r="MIJ79" s="253"/>
      <c r="MIK79" s="254"/>
      <c r="MIL79" s="253"/>
      <c r="MIM79" s="253"/>
      <c r="MIN79" s="253"/>
      <c r="MIO79" s="253"/>
      <c r="MIP79" s="253"/>
      <c r="MIQ79" s="254"/>
      <c r="MIR79" s="253"/>
      <c r="MIS79" s="253"/>
      <c r="MIT79" s="253"/>
      <c r="MIU79" s="253"/>
      <c r="MIV79" s="253"/>
      <c r="MIW79" s="254"/>
      <c r="MIX79" s="253"/>
      <c r="MIY79" s="253"/>
      <c r="MIZ79" s="253"/>
      <c r="MJA79" s="253"/>
      <c r="MJB79" s="253"/>
      <c r="MJC79" s="254"/>
      <c r="MJD79" s="253"/>
      <c r="MJE79" s="253"/>
      <c r="MJF79" s="253"/>
      <c r="MJG79" s="253"/>
      <c r="MJH79" s="253"/>
      <c r="MJI79" s="254"/>
      <c r="MJJ79" s="253"/>
      <c r="MJK79" s="253"/>
      <c r="MJL79" s="253"/>
      <c r="MJM79" s="253"/>
      <c r="MJN79" s="253"/>
      <c r="MJO79" s="254"/>
      <c r="MJP79" s="253"/>
      <c r="MJQ79" s="253"/>
      <c r="MJR79" s="253"/>
      <c r="MJS79" s="253"/>
      <c r="MJT79" s="253"/>
      <c r="MJU79" s="254"/>
      <c r="MJV79" s="253"/>
      <c r="MJW79" s="253"/>
      <c r="MJX79" s="253"/>
      <c r="MJY79" s="253"/>
      <c r="MJZ79" s="253"/>
      <c r="MKA79" s="254"/>
      <c r="MKB79" s="253"/>
      <c r="MKC79" s="253"/>
      <c r="MKD79" s="253"/>
      <c r="MKE79" s="253"/>
      <c r="MKF79" s="253"/>
      <c r="MKG79" s="254"/>
      <c r="MKH79" s="253"/>
      <c r="MKI79" s="253"/>
      <c r="MKJ79" s="253"/>
      <c r="MKK79" s="253"/>
      <c r="MKL79" s="253"/>
      <c r="MKM79" s="254"/>
      <c r="MKN79" s="253"/>
      <c r="MKO79" s="253"/>
      <c r="MKP79" s="253"/>
      <c r="MKQ79" s="253"/>
      <c r="MKR79" s="253"/>
      <c r="MKS79" s="254"/>
      <c r="MKT79" s="253"/>
      <c r="MKU79" s="253"/>
      <c r="MKV79" s="253"/>
      <c r="MKW79" s="253"/>
      <c r="MKX79" s="253"/>
      <c r="MKY79" s="254"/>
      <c r="MKZ79" s="253"/>
      <c r="MLA79" s="253"/>
      <c r="MLB79" s="253"/>
      <c r="MLC79" s="253"/>
      <c r="MLD79" s="253"/>
      <c r="MLE79" s="254"/>
      <c r="MLF79" s="253"/>
      <c r="MLG79" s="253"/>
      <c r="MLH79" s="253"/>
      <c r="MLI79" s="253"/>
      <c r="MLJ79" s="253"/>
      <c r="MLK79" s="254"/>
      <c r="MLL79" s="253"/>
      <c r="MLM79" s="253"/>
      <c r="MLN79" s="253"/>
      <c r="MLO79" s="253"/>
      <c r="MLP79" s="253"/>
      <c r="MLQ79" s="254"/>
      <c r="MLR79" s="253"/>
      <c r="MLS79" s="253"/>
      <c r="MLT79" s="253"/>
      <c r="MLU79" s="253"/>
      <c r="MLV79" s="253"/>
      <c r="MLW79" s="254"/>
      <c r="MLX79" s="253"/>
      <c r="MLY79" s="253"/>
      <c r="MLZ79" s="253"/>
      <c r="MMA79" s="253"/>
      <c r="MMB79" s="253"/>
      <c r="MMC79" s="254"/>
      <c r="MMD79" s="253"/>
      <c r="MME79" s="253"/>
      <c r="MMF79" s="253"/>
      <c r="MMG79" s="253"/>
      <c r="MMH79" s="253"/>
      <c r="MMI79" s="254"/>
      <c r="MMJ79" s="253"/>
      <c r="MMK79" s="253"/>
      <c r="MML79" s="253"/>
      <c r="MMM79" s="253"/>
      <c r="MMN79" s="253"/>
      <c r="MMO79" s="254"/>
      <c r="MMP79" s="253"/>
      <c r="MMQ79" s="253"/>
      <c r="MMR79" s="253"/>
      <c r="MMS79" s="253"/>
      <c r="MMT79" s="253"/>
      <c r="MMU79" s="254"/>
      <c r="MMV79" s="253"/>
      <c r="MMW79" s="253"/>
      <c r="MMX79" s="253"/>
      <c r="MMY79" s="253"/>
      <c r="MMZ79" s="253"/>
      <c r="MNA79" s="254"/>
      <c r="MNB79" s="253"/>
      <c r="MNC79" s="253"/>
      <c r="MND79" s="253"/>
      <c r="MNE79" s="253"/>
      <c r="MNF79" s="253"/>
      <c r="MNG79" s="254"/>
      <c r="MNH79" s="253"/>
      <c r="MNI79" s="253"/>
      <c r="MNJ79" s="253"/>
      <c r="MNK79" s="253"/>
      <c r="MNL79" s="253"/>
      <c r="MNM79" s="254"/>
      <c r="MNN79" s="253"/>
      <c r="MNO79" s="253"/>
      <c r="MNP79" s="253"/>
      <c r="MNQ79" s="253"/>
      <c r="MNR79" s="253"/>
      <c r="MNS79" s="254"/>
      <c r="MNT79" s="253"/>
      <c r="MNU79" s="253"/>
      <c r="MNV79" s="253"/>
      <c r="MNW79" s="253"/>
      <c r="MNX79" s="253"/>
      <c r="MNY79" s="254"/>
      <c r="MNZ79" s="253"/>
      <c r="MOA79" s="253"/>
      <c r="MOB79" s="253"/>
      <c r="MOC79" s="253"/>
      <c r="MOD79" s="253"/>
      <c r="MOE79" s="254"/>
      <c r="MOF79" s="253"/>
      <c r="MOG79" s="253"/>
      <c r="MOH79" s="253"/>
      <c r="MOI79" s="253"/>
      <c r="MOJ79" s="253"/>
      <c r="MOK79" s="254"/>
      <c r="MOL79" s="253"/>
      <c r="MOM79" s="253"/>
      <c r="MON79" s="253"/>
      <c r="MOO79" s="253"/>
      <c r="MOP79" s="253"/>
      <c r="MOQ79" s="254"/>
      <c r="MOR79" s="253"/>
      <c r="MOS79" s="253"/>
      <c r="MOT79" s="253"/>
      <c r="MOU79" s="253"/>
      <c r="MOV79" s="253"/>
      <c r="MOW79" s="254"/>
      <c r="MOX79" s="253"/>
      <c r="MOY79" s="253"/>
      <c r="MOZ79" s="253"/>
      <c r="MPA79" s="253"/>
      <c r="MPB79" s="253"/>
      <c r="MPC79" s="254"/>
      <c r="MPD79" s="253"/>
      <c r="MPE79" s="253"/>
      <c r="MPF79" s="253"/>
      <c r="MPG79" s="253"/>
      <c r="MPH79" s="253"/>
      <c r="MPI79" s="254"/>
      <c r="MPJ79" s="253"/>
      <c r="MPK79" s="253"/>
      <c r="MPL79" s="253"/>
      <c r="MPM79" s="253"/>
      <c r="MPN79" s="253"/>
      <c r="MPO79" s="254"/>
      <c r="MPP79" s="253"/>
      <c r="MPQ79" s="253"/>
      <c r="MPR79" s="253"/>
      <c r="MPS79" s="253"/>
      <c r="MPT79" s="253"/>
      <c r="MPU79" s="254"/>
      <c r="MPV79" s="253"/>
      <c r="MPW79" s="253"/>
      <c r="MPX79" s="253"/>
      <c r="MPY79" s="253"/>
      <c r="MPZ79" s="253"/>
      <c r="MQA79" s="254"/>
      <c r="MQB79" s="253"/>
      <c r="MQC79" s="253"/>
      <c r="MQD79" s="253"/>
      <c r="MQE79" s="253"/>
      <c r="MQF79" s="253"/>
      <c r="MQG79" s="254"/>
      <c r="MQH79" s="253"/>
      <c r="MQI79" s="253"/>
      <c r="MQJ79" s="253"/>
      <c r="MQK79" s="253"/>
      <c r="MQL79" s="253"/>
      <c r="MQM79" s="254"/>
      <c r="MQN79" s="253"/>
      <c r="MQO79" s="253"/>
      <c r="MQP79" s="253"/>
      <c r="MQQ79" s="253"/>
      <c r="MQR79" s="253"/>
      <c r="MQS79" s="254"/>
      <c r="MQT79" s="253"/>
      <c r="MQU79" s="253"/>
      <c r="MQV79" s="253"/>
      <c r="MQW79" s="253"/>
      <c r="MQX79" s="253"/>
      <c r="MQY79" s="254"/>
      <c r="MQZ79" s="253"/>
      <c r="MRA79" s="253"/>
      <c r="MRB79" s="253"/>
      <c r="MRC79" s="253"/>
      <c r="MRD79" s="253"/>
      <c r="MRE79" s="254"/>
      <c r="MRF79" s="253"/>
      <c r="MRG79" s="253"/>
      <c r="MRH79" s="253"/>
      <c r="MRI79" s="253"/>
      <c r="MRJ79" s="253"/>
      <c r="MRK79" s="254"/>
      <c r="MRL79" s="253"/>
      <c r="MRM79" s="253"/>
      <c r="MRN79" s="253"/>
      <c r="MRO79" s="253"/>
      <c r="MRP79" s="253"/>
      <c r="MRQ79" s="254"/>
      <c r="MRR79" s="253"/>
      <c r="MRS79" s="253"/>
      <c r="MRT79" s="253"/>
      <c r="MRU79" s="253"/>
      <c r="MRV79" s="253"/>
      <c r="MRW79" s="254"/>
      <c r="MRX79" s="253"/>
      <c r="MRY79" s="253"/>
      <c r="MRZ79" s="253"/>
      <c r="MSA79" s="253"/>
      <c r="MSB79" s="253"/>
      <c r="MSC79" s="254"/>
      <c r="MSD79" s="253"/>
      <c r="MSE79" s="253"/>
      <c r="MSF79" s="253"/>
      <c r="MSG79" s="253"/>
      <c r="MSH79" s="253"/>
      <c r="MSI79" s="254"/>
      <c r="MSJ79" s="253"/>
      <c r="MSK79" s="253"/>
      <c r="MSL79" s="253"/>
      <c r="MSM79" s="253"/>
      <c r="MSN79" s="253"/>
      <c r="MSO79" s="254"/>
      <c r="MSP79" s="253"/>
      <c r="MSQ79" s="253"/>
      <c r="MSR79" s="253"/>
      <c r="MSS79" s="253"/>
      <c r="MST79" s="253"/>
      <c r="MSU79" s="254"/>
      <c r="MSV79" s="253"/>
      <c r="MSW79" s="253"/>
      <c r="MSX79" s="253"/>
      <c r="MSY79" s="253"/>
      <c r="MSZ79" s="253"/>
      <c r="MTA79" s="254"/>
      <c r="MTB79" s="253"/>
      <c r="MTC79" s="253"/>
      <c r="MTD79" s="253"/>
      <c r="MTE79" s="253"/>
      <c r="MTF79" s="253"/>
      <c r="MTG79" s="254"/>
      <c r="MTH79" s="253"/>
      <c r="MTI79" s="253"/>
      <c r="MTJ79" s="253"/>
      <c r="MTK79" s="253"/>
      <c r="MTL79" s="253"/>
      <c r="MTM79" s="254"/>
      <c r="MTN79" s="253"/>
      <c r="MTO79" s="253"/>
      <c r="MTP79" s="253"/>
      <c r="MTQ79" s="253"/>
      <c r="MTR79" s="253"/>
      <c r="MTS79" s="254"/>
      <c r="MTT79" s="253"/>
      <c r="MTU79" s="253"/>
      <c r="MTV79" s="253"/>
      <c r="MTW79" s="253"/>
      <c r="MTX79" s="253"/>
      <c r="MTY79" s="254"/>
      <c r="MTZ79" s="253"/>
      <c r="MUA79" s="253"/>
      <c r="MUB79" s="253"/>
      <c r="MUC79" s="253"/>
      <c r="MUD79" s="253"/>
      <c r="MUE79" s="254"/>
      <c r="MUF79" s="253"/>
      <c r="MUG79" s="253"/>
      <c r="MUH79" s="253"/>
      <c r="MUI79" s="253"/>
      <c r="MUJ79" s="253"/>
      <c r="MUK79" s="254"/>
      <c r="MUL79" s="253"/>
      <c r="MUM79" s="253"/>
      <c r="MUN79" s="253"/>
      <c r="MUO79" s="253"/>
      <c r="MUP79" s="253"/>
      <c r="MUQ79" s="254"/>
      <c r="MUR79" s="253"/>
      <c r="MUS79" s="253"/>
      <c r="MUT79" s="253"/>
      <c r="MUU79" s="253"/>
      <c r="MUV79" s="253"/>
      <c r="MUW79" s="254"/>
      <c r="MUX79" s="253"/>
      <c r="MUY79" s="253"/>
      <c r="MUZ79" s="253"/>
      <c r="MVA79" s="253"/>
      <c r="MVB79" s="253"/>
      <c r="MVC79" s="254"/>
      <c r="MVD79" s="253"/>
      <c r="MVE79" s="253"/>
      <c r="MVF79" s="253"/>
      <c r="MVG79" s="253"/>
      <c r="MVH79" s="253"/>
      <c r="MVI79" s="254"/>
      <c r="MVJ79" s="253"/>
      <c r="MVK79" s="253"/>
      <c r="MVL79" s="253"/>
      <c r="MVM79" s="253"/>
      <c r="MVN79" s="253"/>
      <c r="MVO79" s="254"/>
      <c r="MVP79" s="253"/>
      <c r="MVQ79" s="253"/>
      <c r="MVR79" s="253"/>
      <c r="MVS79" s="253"/>
      <c r="MVT79" s="253"/>
      <c r="MVU79" s="254"/>
      <c r="MVV79" s="253"/>
      <c r="MVW79" s="253"/>
      <c r="MVX79" s="253"/>
      <c r="MVY79" s="253"/>
      <c r="MVZ79" s="253"/>
      <c r="MWA79" s="254"/>
      <c r="MWB79" s="253"/>
      <c r="MWC79" s="253"/>
      <c r="MWD79" s="253"/>
      <c r="MWE79" s="253"/>
      <c r="MWF79" s="253"/>
      <c r="MWG79" s="254"/>
      <c r="MWH79" s="253"/>
      <c r="MWI79" s="253"/>
      <c r="MWJ79" s="253"/>
      <c r="MWK79" s="253"/>
      <c r="MWL79" s="253"/>
      <c r="MWM79" s="254"/>
      <c r="MWN79" s="253"/>
      <c r="MWO79" s="253"/>
      <c r="MWP79" s="253"/>
      <c r="MWQ79" s="253"/>
      <c r="MWR79" s="253"/>
      <c r="MWS79" s="254"/>
      <c r="MWT79" s="253"/>
      <c r="MWU79" s="253"/>
      <c r="MWV79" s="253"/>
      <c r="MWW79" s="253"/>
      <c r="MWX79" s="253"/>
      <c r="MWY79" s="254"/>
      <c r="MWZ79" s="253"/>
      <c r="MXA79" s="253"/>
      <c r="MXB79" s="253"/>
      <c r="MXC79" s="253"/>
      <c r="MXD79" s="253"/>
      <c r="MXE79" s="254"/>
      <c r="MXF79" s="253"/>
      <c r="MXG79" s="253"/>
      <c r="MXH79" s="253"/>
      <c r="MXI79" s="253"/>
      <c r="MXJ79" s="253"/>
      <c r="MXK79" s="254"/>
      <c r="MXL79" s="253"/>
      <c r="MXM79" s="253"/>
      <c r="MXN79" s="253"/>
      <c r="MXO79" s="253"/>
      <c r="MXP79" s="253"/>
      <c r="MXQ79" s="254"/>
      <c r="MXR79" s="253"/>
      <c r="MXS79" s="253"/>
      <c r="MXT79" s="253"/>
      <c r="MXU79" s="253"/>
      <c r="MXV79" s="253"/>
      <c r="MXW79" s="254"/>
      <c r="MXX79" s="253"/>
      <c r="MXY79" s="253"/>
      <c r="MXZ79" s="253"/>
      <c r="MYA79" s="253"/>
      <c r="MYB79" s="253"/>
      <c r="MYC79" s="254"/>
      <c r="MYD79" s="253"/>
      <c r="MYE79" s="253"/>
      <c r="MYF79" s="253"/>
      <c r="MYG79" s="253"/>
      <c r="MYH79" s="253"/>
      <c r="MYI79" s="254"/>
      <c r="MYJ79" s="253"/>
      <c r="MYK79" s="253"/>
      <c r="MYL79" s="253"/>
      <c r="MYM79" s="253"/>
      <c r="MYN79" s="253"/>
      <c r="MYO79" s="254"/>
      <c r="MYP79" s="253"/>
      <c r="MYQ79" s="253"/>
      <c r="MYR79" s="253"/>
      <c r="MYS79" s="253"/>
      <c r="MYT79" s="253"/>
      <c r="MYU79" s="254"/>
      <c r="MYV79" s="253"/>
      <c r="MYW79" s="253"/>
      <c r="MYX79" s="253"/>
      <c r="MYY79" s="253"/>
      <c r="MYZ79" s="253"/>
      <c r="MZA79" s="254"/>
      <c r="MZB79" s="253"/>
      <c r="MZC79" s="253"/>
      <c r="MZD79" s="253"/>
      <c r="MZE79" s="253"/>
      <c r="MZF79" s="253"/>
      <c r="MZG79" s="254"/>
      <c r="MZH79" s="253"/>
      <c r="MZI79" s="253"/>
      <c r="MZJ79" s="253"/>
      <c r="MZK79" s="253"/>
      <c r="MZL79" s="253"/>
      <c r="MZM79" s="254"/>
      <c r="MZN79" s="253"/>
      <c r="MZO79" s="253"/>
      <c r="MZP79" s="253"/>
      <c r="MZQ79" s="253"/>
      <c r="MZR79" s="253"/>
      <c r="MZS79" s="254"/>
      <c r="MZT79" s="253"/>
      <c r="MZU79" s="253"/>
      <c r="MZV79" s="253"/>
      <c r="MZW79" s="253"/>
      <c r="MZX79" s="253"/>
      <c r="MZY79" s="254"/>
      <c r="MZZ79" s="253"/>
      <c r="NAA79" s="253"/>
      <c r="NAB79" s="253"/>
      <c r="NAC79" s="253"/>
      <c r="NAD79" s="253"/>
      <c r="NAE79" s="254"/>
      <c r="NAF79" s="253"/>
      <c r="NAG79" s="253"/>
      <c r="NAH79" s="253"/>
      <c r="NAI79" s="253"/>
      <c r="NAJ79" s="253"/>
      <c r="NAK79" s="254"/>
      <c r="NAL79" s="253"/>
      <c r="NAM79" s="253"/>
      <c r="NAN79" s="253"/>
      <c r="NAO79" s="253"/>
      <c r="NAP79" s="253"/>
      <c r="NAQ79" s="254"/>
      <c r="NAR79" s="253"/>
      <c r="NAS79" s="253"/>
      <c r="NAT79" s="253"/>
      <c r="NAU79" s="253"/>
      <c r="NAV79" s="253"/>
      <c r="NAW79" s="254"/>
      <c r="NAX79" s="253"/>
      <c r="NAY79" s="253"/>
      <c r="NAZ79" s="253"/>
      <c r="NBA79" s="253"/>
      <c r="NBB79" s="253"/>
      <c r="NBC79" s="254"/>
      <c r="NBD79" s="253"/>
      <c r="NBE79" s="253"/>
      <c r="NBF79" s="253"/>
      <c r="NBG79" s="253"/>
      <c r="NBH79" s="253"/>
      <c r="NBI79" s="254"/>
      <c r="NBJ79" s="253"/>
      <c r="NBK79" s="253"/>
      <c r="NBL79" s="253"/>
      <c r="NBM79" s="253"/>
      <c r="NBN79" s="253"/>
      <c r="NBO79" s="254"/>
      <c r="NBP79" s="253"/>
      <c r="NBQ79" s="253"/>
      <c r="NBR79" s="253"/>
      <c r="NBS79" s="253"/>
      <c r="NBT79" s="253"/>
      <c r="NBU79" s="254"/>
      <c r="NBV79" s="253"/>
      <c r="NBW79" s="253"/>
      <c r="NBX79" s="253"/>
      <c r="NBY79" s="253"/>
      <c r="NBZ79" s="253"/>
      <c r="NCA79" s="254"/>
      <c r="NCB79" s="253"/>
      <c r="NCC79" s="253"/>
      <c r="NCD79" s="253"/>
      <c r="NCE79" s="253"/>
      <c r="NCF79" s="253"/>
      <c r="NCG79" s="254"/>
      <c r="NCH79" s="253"/>
      <c r="NCI79" s="253"/>
      <c r="NCJ79" s="253"/>
      <c r="NCK79" s="253"/>
      <c r="NCL79" s="253"/>
      <c r="NCM79" s="254"/>
      <c r="NCN79" s="253"/>
      <c r="NCO79" s="253"/>
      <c r="NCP79" s="253"/>
      <c r="NCQ79" s="253"/>
      <c r="NCR79" s="253"/>
      <c r="NCS79" s="254"/>
      <c r="NCT79" s="253"/>
      <c r="NCU79" s="253"/>
      <c r="NCV79" s="253"/>
      <c r="NCW79" s="253"/>
      <c r="NCX79" s="253"/>
      <c r="NCY79" s="254"/>
      <c r="NCZ79" s="253"/>
      <c r="NDA79" s="253"/>
      <c r="NDB79" s="253"/>
      <c r="NDC79" s="253"/>
      <c r="NDD79" s="253"/>
      <c r="NDE79" s="254"/>
      <c r="NDF79" s="253"/>
      <c r="NDG79" s="253"/>
      <c r="NDH79" s="253"/>
      <c r="NDI79" s="253"/>
      <c r="NDJ79" s="253"/>
      <c r="NDK79" s="254"/>
      <c r="NDL79" s="253"/>
      <c r="NDM79" s="253"/>
      <c r="NDN79" s="253"/>
      <c r="NDO79" s="253"/>
      <c r="NDP79" s="253"/>
      <c r="NDQ79" s="254"/>
      <c r="NDR79" s="253"/>
      <c r="NDS79" s="253"/>
      <c r="NDT79" s="253"/>
      <c r="NDU79" s="253"/>
      <c r="NDV79" s="253"/>
      <c r="NDW79" s="254"/>
      <c r="NDX79" s="253"/>
      <c r="NDY79" s="253"/>
      <c r="NDZ79" s="253"/>
      <c r="NEA79" s="253"/>
      <c r="NEB79" s="253"/>
      <c r="NEC79" s="254"/>
      <c r="NED79" s="253"/>
      <c r="NEE79" s="253"/>
      <c r="NEF79" s="253"/>
      <c r="NEG79" s="253"/>
      <c r="NEH79" s="253"/>
      <c r="NEI79" s="254"/>
      <c r="NEJ79" s="253"/>
      <c r="NEK79" s="253"/>
      <c r="NEL79" s="253"/>
      <c r="NEM79" s="253"/>
      <c r="NEN79" s="253"/>
      <c r="NEO79" s="254"/>
      <c r="NEP79" s="253"/>
      <c r="NEQ79" s="253"/>
      <c r="NER79" s="253"/>
      <c r="NES79" s="253"/>
      <c r="NET79" s="253"/>
      <c r="NEU79" s="254"/>
      <c r="NEV79" s="253"/>
      <c r="NEW79" s="253"/>
      <c r="NEX79" s="253"/>
      <c r="NEY79" s="253"/>
      <c r="NEZ79" s="253"/>
      <c r="NFA79" s="254"/>
      <c r="NFB79" s="253"/>
      <c r="NFC79" s="253"/>
      <c r="NFD79" s="253"/>
      <c r="NFE79" s="253"/>
      <c r="NFF79" s="253"/>
      <c r="NFG79" s="254"/>
      <c r="NFH79" s="253"/>
      <c r="NFI79" s="253"/>
      <c r="NFJ79" s="253"/>
      <c r="NFK79" s="253"/>
      <c r="NFL79" s="253"/>
      <c r="NFM79" s="254"/>
      <c r="NFN79" s="253"/>
      <c r="NFO79" s="253"/>
      <c r="NFP79" s="253"/>
      <c r="NFQ79" s="253"/>
      <c r="NFR79" s="253"/>
      <c r="NFS79" s="254"/>
      <c r="NFT79" s="253"/>
      <c r="NFU79" s="253"/>
      <c r="NFV79" s="253"/>
      <c r="NFW79" s="253"/>
      <c r="NFX79" s="253"/>
      <c r="NFY79" s="254"/>
      <c r="NFZ79" s="253"/>
      <c r="NGA79" s="253"/>
      <c r="NGB79" s="253"/>
      <c r="NGC79" s="253"/>
      <c r="NGD79" s="253"/>
      <c r="NGE79" s="254"/>
      <c r="NGF79" s="253"/>
      <c r="NGG79" s="253"/>
      <c r="NGH79" s="253"/>
      <c r="NGI79" s="253"/>
      <c r="NGJ79" s="253"/>
      <c r="NGK79" s="254"/>
      <c r="NGL79" s="253"/>
      <c r="NGM79" s="253"/>
      <c r="NGN79" s="253"/>
      <c r="NGO79" s="253"/>
      <c r="NGP79" s="253"/>
      <c r="NGQ79" s="254"/>
      <c r="NGR79" s="253"/>
      <c r="NGS79" s="253"/>
      <c r="NGT79" s="253"/>
      <c r="NGU79" s="253"/>
      <c r="NGV79" s="253"/>
      <c r="NGW79" s="254"/>
      <c r="NGX79" s="253"/>
      <c r="NGY79" s="253"/>
      <c r="NGZ79" s="253"/>
      <c r="NHA79" s="253"/>
      <c r="NHB79" s="253"/>
      <c r="NHC79" s="254"/>
      <c r="NHD79" s="253"/>
      <c r="NHE79" s="253"/>
      <c r="NHF79" s="253"/>
      <c r="NHG79" s="253"/>
      <c r="NHH79" s="253"/>
      <c r="NHI79" s="254"/>
      <c r="NHJ79" s="253"/>
      <c r="NHK79" s="253"/>
      <c r="NHL79" s="253"/>
      <c r="NHM79" s="253"/>
      <c r="NHN79" s="253"/>
      <c r="NHO79" s="254"/>
      <c r="NHP79" s="253"/>
      <c r="NHQ79" s="253"/>
      <c r="NHR79" s="253"/>
      <c r="NHS79" s="253"/>
      <c r="NHT79" s="253"/>
      <c r="NHU79" s="254"/>
      <c r="NHV79" s="253"/>
      <c r="NHW79" s="253"/>
      <c r="NHX79" s="253"/>
      <c r="NHY79" s="253"/>
      <c r="NHZ79" s="253"/>
      <c r="NIA79" s="254"/>
      <c r="NIB79" s="253"/>
      <c r="NIC79" s="253"/>
      <c r="NID79" s="253"/>
      <c r="NIE79" s="253"/>
      <c r="NIF79" s="253"/>
      <c r="NIG79" s="254"/>
      <c r="NIH79" s="253"/>
      <c r="NII79" s="253"/>
      <c r="NIJ79" s="253"/>
      <c r="NIK79" s="253"/>
      <c r="NIL79" s="253"/>
      <c r="NIM79" s="254"/>
      <c r="NIN79" s="253"/>
      <c r="NIO79" s="253"/>
      <c r="NIP79" s="253"/>
      <c r="NIQ79" s="253"/>
      <c r="NIR79" s="253"/>
      <c r="NIS79" s="254"/>
      <c r="NIT79" s="253"/>
      <c r="NIU79" s="253"/>
      <c r="NIV79" s="253"/>
      <c r="NIW79" s="253"/>
      <c r="NIX79" s="253"/>
      <c r="NIY79" s="254"/>
      <c r="NIZ79" s="253"/>
      <c r="NJA79" s="253"/>
      <c r="NJB79" s="253"/>
      <c r="NJC79" s="253"/>
      <c r="NJD79" s="253"/>
      <c r="NJE79" s="254"/>
      <c r="NJF79" s="253"/>
      <c r="NJG79" s="253"/>
      <c r="NJH79" s="253"/>
      <c r="NJI79" s="253"/>
      <c r="NJJ79" s="253"/>
      <c r="NJK79" s="254"/>
      <c r="NJL79" s="253"/>
      <c r="NJM79" s="253"/>
      <c r="NJN79" s="253"/>
      <c r="NJO79" s="253"/>
      <c r="NJP79" s="253"/>
      <c r="NJQ79" s="254"/>
      <c r="NJR79" s="253"/>
      <c r="NJS79" s="253"/>
      <c r="NJT79" s="253"/>
      <c r="NJU79" s="253"/>
      <c r="NJV79" s="253"/>
      <c r="NJW79" s="254"/>
      <c r="NJX79" s="253"/>
      <c r="NJY79" s="253"/>
      <c r="NJZ79" s="253"/>
      <c r="NKA79" s="253"/>
      <c r="NKB79" s="253"/>
      <c r="NKC79" s="254"/>
      <c r="NKD79" s="253"/>
      <c r="NKE79" s="253"/>
      <c r="NKF79" s="253"/>
      <c r="NKG79" s="253"/>
      <c r="NKH79" s="253"/>
      <c r="NKI79" s="254"/>
      <c r="NKJ79" s="253"/>
      <c r="NKK79" s="253"/>
      <c r="NKL79" s="253"/>
      <c r="NKM79" s="253"/>
      <c r="NKN79" s="253"/>
      <c r="NKO79" s="254"/>
      <c r="NKP79" s="253"/>
      <c r="NKQ79" s="253"/>
      <c r="NKR79" s="253"/>
      <c r="NKS79" s="253"/>
      <c r="NKT79" s="253"/>
      <c r="NKU79" s="254"/>
      <c r="NKV79" s="253"/>
      <c r="NKW79" s="253"/>
      <c r="NKX79" s="253"/>
      <c r="NKY79" s="253"/>
      <c r="NKZ79" s="253"/>
      <c r="NLA79" s="254"/>
      <c r="NLB79" s="253"/>
      <c r="NLC79" s="253"/>
      <c r="NLD79" s="253"/>
      <c r="NLE79" s="253"/>
      <c r="NLF79" s="253"/>
      <c r="NLG79" s="254"/>
      <c r="NLH79" s="253"/>
      <c r="NLI79" s="253"/>
      <c r="NLJ79" s="253"/>
      <c r="NLK79" s="253"/>
      <c r="NLL79" s="253"/>
      <c r="NLM79" s="254"/>
      <c r="NLN79" s="253"/>
      <c r="NLO79" s="253"/>
      <c r="NLP79" s="253"/>
      <c r="NLQ79" s="253"/>
      <c r="NLR79" s="253"/>
      <c r="NLS79" s="254"/>
      <c r="NLT79" s="253"/>
      <c r="NLU79" s="253"/>
      <c r="NLV79" s="253"/>
      <c r="NLW79" s="253"/>
      <c r="NLX79" s="253"/>
      <c r="NLY79" s="254"/>
      <c r="NLZ79" s="253"/>
      <c r="NMA79" s="253"/>
      <c r="NMB79" s="253"/>
      <c r="NMC79" s="253"/>
      <c r="NMD79" s="253"/>
      <c r="NME79" s="254"/>
      <c r="NMF79" s="253"/>
      <c r="NMG79" s="253"/>
      <c r="NMH79" s="253"/>
      <c r="NMI79" s="253"/>
      <c r="NMJ79" s="253"/>
      <c r="NMK79" s="254"/>
      <c r="NML79" s="253"/>
      <c r="NMM79" s="253"/>
      <c r="NMN79" s="253"/>
      <c r="NMO79" s="253"/>
      <c r="NMP79" s="253"/>
      <c r="NMQ79" s="254"/>
      <c r="NMR79" s="253"/>
      <c r="NMS79" s="253"/>
      <c r="NMT79" s="253"/>
      <c r="NMU79" s="253"/>
      <c r="NMV79" s="253"/>
      <c r="NMW79" s="254"/>
      <c r="NMX79" s="253"/>
      <c r="NMY79" s="253"/>
      <c r="NMZ79" s="253"/>
      <c r="NNA79" s="253"/>
      <c r="NNB79" s="253"/>
      <c r="NNC79" s="254"/>
      <c r="NND79" s="253"/>
      <c r="NNE79" s="253"/>
      <c r="NNF79" s="253"/>
      <c r="NNG79" s="253"/>
      <c r="NNH79" s="253"/>
      <c r="NNI79" s="254"/>
      <c r="NNJ79" s="253"/>
      <c r="NNK79" s="253"/>
      <c r="NNL79" s="253"/>
      <c r="NNM79" s="253"/>
      <c r="NNN79" s="253"/>
      <c r="NNO79" s="254"/>
      <c r="NNP79" s="253"/>
      <c r="NNQ79" s="253"/>
      <c r="NNR79" s="253"/>
      <c r="NNS79" s="253"/>
      <c r="NNT79" s="253"/>
      <c r="NNU79" s="254"/>
      <c r="NNV79" s="253"/>
      <c r="NNW79" s="253"/>
      <c r="NNX79" s="253"/>
      <c r="NNY79" s="253"/>
      <c r="NNZ79" s="253"/>
      <c r="NOA79" s="254"/>
      <c r="NOB79" s="253"/>
      <c r="NOC79" s="253"/>
      <c r="NOD79" s="253"/>
      <c r="NOE79" s="253"/>
      <c r="NOF79" s="253"/>
      <c r="NOG79" s="254"/>
      <c r="NOH79" s="253"/>
      <c r="NOI79" s="253"/>
      <c r="NOJ79" s="253"/>
      <c r="NOK79" s="253"/>
      <c r="NOL79" s="253"/>
      <c r="NOM79" s="254"/>
      <c r="NON79" s="253"/>
      <c r="NOO79" s="253"/>
      <c r="NOP79" s="253"/>
      <c r="NOQ79" s="253"/>
      <c r="NOR79" s="253"/>
      <c r="NOS79" s="254"/>
      <c r="NOT79" s="253"/>
      <c r="NOU79" s="253"/>
      <c r="NOV79" s="253"/>
      <c r="NOW79" s="253"/>
      <c r="NOX79" s="253"/>
      <c r="NOY79" s="254"/>
      <c r="NOZ79" s="253"/>
      <c r="NPA79" s="253"/>
      <c r="NPB79" s="253"/>
      <c r="NPC79" s="253"/>
      <c r="NPD79" s="253"/>
      <c r="NPE79" s="254"/>
      <c r="NPF79" s="253"/>
      <c r="NPG79" s="253"/>
      <c r="NPH79" s="253"/>
      <c r="NPI79" s="253"/>
      <c r="NPJ79" s="253"/>
      <c r="NPK79" s="254"/>
      <c r="NPL79" s="253"/>
      <c r="NPM79" s="253"/>
      <c r="NPN79" s="253"/>
      <c r="NPO79" s="253"/>
      <c r="NPP79" s="253"/>
      <c r="NPQ79" s="254"/>
      <c r="NPR79" s="253"/>
      <c r="NPS79" s="253"/>
      <c r="NPT79" s="253"/>
      <c r="NPU79" s="253"/>
      <c r="NPV79" s="253"/>
      <c r="NPW79" s="254"/>
      <c r="NPX79" s="253"/>
      <c r="NPY79" s="253"/>
      <c r="NPZ79" s="253"/>
      <c r="NQA79" s="253"/>
      <c r="NQB79" s="253"/>
      <c r="NQC79" s="254"/>
      <c r="NQD79" s="253"/>
      <c r="NQE79" s="253"/>
      <c r="NQF79" s="253"/>
      <c r="NQG79" s="253"/>
      <c r="NQH79" s="253"/>
      <c r="NQI79" s="254"/>
      <c r="NQJ79" s="253"/>
      <c r="NQK79" s="253"/>
      <c r="NQL79" s="253"/>
      <c r="NQM79" s="253"/>
      <c r="NQN79" s="253"/>
      <c r="NQO79" s="254"/>
      <c r="NQP79" s="253"/>
      <c r="NQQ79" s="253"/>
      <c r="NQR79" s="253"/>
      <c r="NQS79" s="253"/>
      <c r="NQT79" s="253"/>
      <c r="NQU79" s="254"/>
      <c r="NQV79" s="253"/>
      <c r="NQW79" s="253"/>
      <c r="NQX79" s="253"/>
      <c r="NQY79" s="253"/>
      <c r="NQZ79" s="253"/>
      <c r="NRA79" s="254"/>
      <c r="NRB79" s="253"/>
      <c r="NRC79" s="253"/>
      <c r="NRD79" s="253"/>
      <c r="NRE79" s="253"/>
      <c r="NRF79" s="253"/>
      <c r="NRG79" s="254"/>
      <c r="NRH79" s="253"/>
      <c r="NRI79" s="253"/>
      <c r="NRJ79" s="253"/>
      <c r="NRK79" s="253"/>
      <c r="NRL79" s="253"/>
      <c r="NRM79" s="254"/>
      <c r="NRN79" s="253"/>
      <c r="NRO79" s="253"/>
      <c r="NRP79" s="253"/>
      <c r="NRQ79" s="253"/>
      <c r="NRR79" s="253"/>
      <c r="NRS79" s="254"/>
      <c r="NRT79" s="253"/>
      <c r="NRU79" s="253"/>
      <c r="NRV79" s="253"/>
      <c r="NRW79" s="253"/>
      <c r="NRX79" s="253"/>
      <c r="NRY79" s="254"/>
      <c r="NRZ79" s="253"/>
      <c r="NSA79" s="253"/>
      <c r="NSB79" s="253"/>
      <c r="NSC79" s="253"/>
      <c r="NSD79" s="253"/>
      <c r="NSE79" s="254"/>
      <c r="NSF79" s="253"/>
      <c r="NSG79" s="253"/>
      <c r="NSH79" s="253"/>
      <c r="NSI79" s="253"/>
      <c r="NSJ79" s="253"/>
      <c r="NSK79" s="254"/>
      <c r="NSL79" s="253"/>
      <c r="NSM79" s="253"/>
      <c r="NSN79" s="253"/>
      <c r="NSO79" s="253"/>
      <c r="NSP79" s="253"/>
      <c r="NSQ79" s="254"/>
      <c r="NSR79" s="253"/>
      <c r="NSS79" s="253"/>
      <c r="NST79" s="253"/>
      <c r="NSU79" s="253"/>
      <c r="NSV79" s="253"/>
      <c r="NSW79" s="254"/>
      <c r="NSX79" s="253"/>
      <c r="NSY79" s="253"/>
      <c r="NSZ79" s="253"/>
      <c r="NTA79" s="253"/>
      <c r="NTB79" s="253"/>
      <c r="NTC79" s="254"/>
      <c r="NTD79" s="253"/>
      <c r="NTE79" s="253"/>
      <c r="NTF79" s="253"/>
      <c r="NTG79" s="253"/>
      <c r="NTH79" s="253"/>
      <c r="NTI79" s="254"/>
      <c r="NTJ79" s="253"/>
      <c r="NTK79" s="253"/>
      <c r="NTL79" s="253"/>
      <c r="NTM79" s="253"/>
      <c r="NTN79" s="253"/>
      <c r="NTO79" s="254"/>
      <c r="NTP79" s="253"/>
      <c r="NTQ79" s="253"/>
      <c r="NTR79" s="253"/>
      <c r="NTS79" s="253"/>
      <c r="NTT79" s="253"/>
      <c r="NTU79" s="254"/>
      <c r="NTV79" s="253"/>
      <c r="NTW79" s="253"/>
      <c r="NTX79" s="253"/>
      <c r="NTY79" s="253"/>
      <c r="NTZ79" s="253"/>
      <c r="NUA79" s="254"/>
      <c r="NUB79" s="253"/>
      <c r="NUC79" s="253"/>
      <c r="NUD79" s="253"/>
      <c r="NUE79" s="253"/>
      <c r="NUF79" s="253"/>
      <c r="NUG79" s="254"/>
      <c r="NUH79" s="253"/>
      <c r="NUI79" s="253"/>
      <c r="NUJ79" s="253"/>
      <c r="NUK79" s="253"/>
      <c r="NUL79" s="253"/>
      <c r="NUM79" s="254"/>
      <c r="NUN79" s="253"/>
      <c r="NUO79" s="253"/>
      <c r="NUP79" s="253"/>
      <c r="NUQ79" s="253"/>
      <c r="NUR79" s="253"/>
      <c r="NUS79" s="254"/>
      <c r="NUT79" s="253"/>
      <c r="NUU79" s="253"/>
      <c r="NUV79" s="253"/>
      <c r="NUW79" s="253"/>
      <c r="NUX79" s="253"/>
      <c r="NUY79" s="254"/>
      <c r="NUZ79" s="253"/>
      <c r="NVA79" s="253"/>
      <c r="NVB79" s="253"/>
      <c r="NVC79" s="253"/>
      <c r="NVD79" s="253"/>
      <c r="NVE79" s="254"/>
      <c r="NVF79" s="253"/>
      <c r="NVG79" s="253"/>
      <c r="NVH79" s="253"/>
      <c r="NVI79" s="253"/>
      <c r="NVJ79" s="253"/>
      <c r="NVK79" s="254"/>
      <c r="NVL79" s="253"/>
      <c r="NVM79" s="253"/>
      <c r="NVN79" s="253"/>
      <c r="NVO79" s="253"/>
      <c r="NVP79" s="253"/>
      <c r="NVQ79" s="254"/>
      <c r="NVR79" s="253"/>
      <c r="NVS79" s="253"/>
      <c r="NVT79" s="253"/>
      <c r="NVU79" s="253"/>
      <c r="NVV79" s="253"/>
      <c r="NVW79" s="254"/>
      <c r="NVX79" s="253"/>
      <c r="NVY79" s="253"/>
      <c r="NVZ79" s="253"/>
      <c r="NWA79" s="253"/>
      <c r="NWB79" s="253"/>
      <c r="NWC79" s="254"/>
      <c r="NWD79" s="253"/>
      <c r="NWE79" s="253"/>
      <c r="NWF79" s="253"/>
      <c r="NWG79" s="253"/>
      <c r="NWH79" s="253"/>
      <c r="NWI79" s="254"/>
      <c r="NWJ79" s="253"/>
      <c r="NWK79" s="253"/>
      <c r="NWL79" s="253"/>
      <c r="NWM79" s="253"/>
      <c r="NWN79" s="253"/>
      <c r="NWO79" s="254"/>
      <c r="NWP79" s="253"/>
      <c r="NWQ79" s="253"/>
      <c r="NWR79" s="253"/>
      <c r="NWS79" s="253"/>
      <c r="NWT79" s="253"/>
      <c r="NWU79" s="254"/>
      <c r="NWV79" s="253"/>
      <c r="NWW79" s="253"/>
      <c r="NWX79" s="253"/>
      <c r="NWY79" s="253"/>
      <c r="NWZ79" s="253"/>
      <c r="NXA79" s="254"/>
      <c r="NXB79" s="253"/>
      <c r="NXC79" s="253"/>
      <c r="NXD79" s="253"/>
      <c r="NXE79" s="253"/>
      <c r="NXF79" s="253"/>
      <c r="NXG79" s="254"/>
      <c r="NXH79" s="253"/>
      <c r="NXI79" s="253"/>
      <c r="NXJ79" s="253"/>
      <c r="NXK79" s="253"/>
      <c r="NXL79" s="253"/>
      <c r="NXM79" s="254"/>
      <c r="NXN79" s="253"/>
      <c r="NXO79" s="253"/>
      <c r="NXP79" s="253"/>
      <c r="NXQ79" s="253"/>
      <c r="NXR79" s="253"/>
      <c r="NXS79" s="254"/>
      <c r="NXT79" s="253"/>
      <c r="NXU79" s="253"/>
      <c r="NXV79" s="253"/>
      <c r="NXW79" s="253"/>
      <c r="NXX79" s="253"/>
      <c r="NXY79" s="254"/>
      <c r="NXZ79" s="253"/>
      <c r="NYA79" s="253"/>
      <c r="NYB79" s="253"/>
      <c r="NYC79" s="253"/>
      <c r="NYD79" s="253"/>
      <c r="NYE79" s="254"/>
      <c r="NYF79" s="253"/>
      <c r="NYG79" s="253"/>
      <c r="NYH79" s="253"/>
      <c r="NYI79" s="253"/>
      <c r="NYJ79" s="253"/>
      <c r="NYK79" s="254"/>
      <c r="NYL79" s="253"/>
      <c r="NYM79" s="253"/>
      <c r="NYN79" s="253"/>
      <c r="NYO79" s="253"/>
      <c r="NYP79" s="253"/>
      <c r="NYQ79" s="254"/>
      <c r="NYR79" s="253"/>
      <c r="NYS79" s="253"/>
      <c r="NYT79" s="253"/>
      <c r="NYU79" s="253"/>
      <c r="NYV79" s="253"/>
      <c r="NYW79" s="254"/>
      <c r="NYX79" s="253"/>
      <c r="NYY79" s="253"/>
      <c r="NYZ79" s="253"/>
      <c r="NZA79" s="253"/>
      <c r="NZB79" s="253"/>
      <c r="NZC79" s="254"/>
      <c r="NZD79" s="253"/>
      <c r="NZE79" s="253"/>
      <c r="NZF79" s="253"/>
      <c r="NZG79" s="253"/>
      <c r="NZH79" s="253"/>
      <c r="NZI79" s="254"/>
      <c r="NZJ79" s="253"/>
      <c r="NZK79" s="253"/>
      <c r="NZL79" s="253"/>
      <c r="NZM79" s="253"/>
      <c r="NZN79" s="253"/>
      <c r="NZO79" s="254"/>
      <c r="NZP79" s="253"/>
      <c r="NZQ79" s="253"/>
      <c r="NZR79" s="253"/>
      <c r="NZS79" s="253"/>
      <c r="NZT79" s="253"/>
      <c r="NZU79" s="254"/>
      <c r="NZV79" s="253"/>
      <c r="NZW79" s="253"/>
      <c r="NZX79" s="253"/>
      <c r="NZY79" s="253"/>
      <c r="NZZ79" s="253"/>
      <c r="OAA79" s="254"/>
      <c r="OAB79" s="253"/>
      <c r="OAC79" s="253"/>
      <c r="OAD79" s="253"/>
      <c r="OAE79" s="253"/>
      <c r="OAF79" s="253"/>
      <c r="OAG79" s="254"/>
      <c r="OAH79" s="253"/>
      <c r="OAI79" s="253"/>
      <c r="OAJ79" s="253"/>
      <c r="OAK79" s="253"/>
      <c r="OAL79" s="253"/>
      <c r="OAM79" s="254"/>
      <c r="OAN79" s="253"/>
      <c r="OAO79" s="253"/>
      <c r="OAP79" s="253"/>
      <c r="OAQ79" s="253"/>
      <c r="OAR79" s="253"/>
      <c r="OAS79" s="254"/>
      <c r="OAT79" s="253"/>
      <c r="OAU79" s="253"/>
      <c r="OAV79" s="253"/>
      <c r="OAW79" s="253"/>
      <c r="OAX79" s="253"/>
      <c r="OAY79" s="254"/>
      <c r="OAZ79" s="253"/>
      <c r="OBA79" s="253"/>
      <c r="OBB79" s="253"/>
      <c r="OBC79" s="253"/>
      <c r="OBD79" s="253"/>
      <c r="OBE79" s="254"/>
      <c r="OBF79" s="253"/>
      <c r="OBG79" s="253"/>
      <c r="OBH79" s="253"/>
      <c r="OBI79" s="253"/>
      <c r="OBJ79" s="253"/>
      <c r="OBK79" s="254"/>
      <c r="OBL79" s="253"/>
      <c r="OBM79" s="253"/>
      <c r="OBN79" s="253"/>
      <c r="OBO79" s="253"/>
      <c r="OBP79" s="253"/>
      <c r="OBQ79" s="254"/>
      <c r="OBR79" s="253"/>
      <c r="OBS79" s="253"/>
      <c r="OBT79" s="253"/>
      <c r="OBU79" s="253"/>
      <c r="OBV79" s="253"/>
      <c r="OBW79" s="254"/>
      <c r="OBX79" s="253"/>
      <c r="OBY79" s="253"/>
      <c r="OBZ79" s="253"/>
      <c r="OCA79" s="253"/>
      <c r="OCB79" s="253"/>
      <c r="OCC79" s="254"/>
      <c r="OCD79" s="253"/>
      <c r="OCE79" s="253"/>
      <c r="OCF79" s="253"/>
      <c r="OCG79" s="253"/>
      <c r="OCH79" s="253"/>
      <c r="OCI79" s="254"/>
      <c r="OCJ79" s="253"/>
      <c r="OCK79" s="253"/>
      <c r="OCL79" s="253"/>
      <c r="OCM79" s="253"/>
      <c r="OCN79" s="253"/>
      <c r="OCO79" s="254"/>
      <c r="OCP79" s="253"/>
      <c r="OCQ79" s="253"/>
      <c r="OCR79" s="253"/>
      <c r="OCS79" s="253"/>
      <c r="OCT79" s="253"/>
      <c r="OCU79" s="254"/>
      <c r="OCV79" s="253"/>
      <c r="OCW79" s="253"/>
      <c r="OCX79" s="253"/>
      <c r="OCY79" s="253"/>
      <c r="OCZ79" s="253"/>
      <c r="ODA79" s="254"/>
      <c r="ODB79" s="253"/>
      <c r="ODC79" s="253"/>
      <c r="ODD79" s="253"/>
      <c r="ODE79" s="253"/>
      <c r="ODF79" s="253"/>
      <c r="ODG79" s="254"/>
      <c r="ODH79" s="253"/>
      <c r="ODI79" s="253"/>
      <c r="ODJ79" s="253"/>
      <c r="ODK79" s="253"/>
      <c r="ODL79" s="253"/>
      <c r="ODM79" s="254"/>
      <c r="ODN79" s="253"/>
      <c r="ODO79" s="253"/>
      <c r="ODP79" s="253"/>
      <c r="ODQ79" s="253"/>
      <c r="ODR79" s="253"/>
      <c r="ODS79" s="254"/>
      <c r="ODT79" s="253"/>
      <c r="ODU79" s="253"/>
      <c r="ODV79" s="253"/>
      <c r="ODW79" s="253"/>
      <c r="ODX79" s="253"/>
      <c r="ODY79" s="254"/>
      <c r="ODZ79" s="253"/>
      <c r="OEA79" s="253"/>
      <c r="OEB79" s="253"/>
      <c r="OEC79" s="253"/>
      <c r="OED79" s="253"/>
      <c r="OEE79" s="254"/>
      <c r="OEF79" s="253"/>
      <c r="OEG79" s="253"/>
      <c r="OEH79" s="253"/>
      <c r="OEI79" s="253"/>
      <c r="OEJ79" s="253"/>
      <c r="OEK79" s="254"/>
      <c r="OEL79" s="253"/>
      <c r="OEM79" s="253"/>
      <c r="OEN79" s="253"/>
      <c r="OEO79" s="253"/>
      <c r="OEP79" s="253"/>
      <c r="OEQ79" s="254"/>
      <c r="OER79" s="253"/>
      <c r="OES79" s="253"/>
      <c r="OET79" s="253"/>
      <c r="OEU79" s="253"/>
      <c r="OEV79" s="253"/>
      <c r="OEW79" s="254"/>
      <c r="OEX79" s="253"/>
      <c r="OEY79" s="253"/>
      <c r="OEZ79" s="253"/>
      <c r="OFA79" s="253"/>
      <c r="OFB79" s="253"/>
      <c r="OFC79" s="254"/>
      <c r="OFD79" s="253"/>
      <c r="OFE79" s="253"/>
      <c r="OFF79" s="253"/>
      <c r="OFG79" s="253"/>
      <c r="OFH79" s="253"/>
      <c r="OFI79" s="254"/>
      <c r="OFJ79" s="253"/>
      <c r="OFK79" s="253"/>
      <c r="OFL79" s="253"/>
      <c r="OFM79" s="253"/>
      <c r="OFN79" s="253"/>
      <c r="OFO79" s="254"/>
      <c r="OFP79" s="253"/>
      <c r="OFQ79" s="253"/>
      <c r="OFR79" s="253"/>
      <c r="OFS79" s="253"/>
      <c r="OFT79" s="253"/>
      <c r="OFU79" s="254"/>
      <c r="OFV79" s="253"/>
      <c r="OFW79" s="253"/>
      <c r="OFX79" s="253"/>
      <c r="OFY79" s="253"/>
      <c r="OFZ79" s="253"/>
      <c r="OGA79" s="254"/>
      <c r="OGB79" s="253"/>
      <c r="OGC79" s="253"/>
      <c r="OGD79" s="253"/>
      <c r="OGE79" s="253"/>
      <c r="OGF79" s="253"/>
      <c r="OGG79" s="254"/>
      <c r="OGH79" s="253"/>
      <c r="OGI79" s="253"/>
      <c r="OGJ79" s="253"/>
      <c r="OGK79" s="253"/>
      <c r="OGL79" s="253"/>
      <c r="OGM79" s="254"/>
      <c r="OGN79" s="253"/>
      <c r="OGO79" s="253"/>
      <c r="OGP79" s="253"/>
      <c r="OGQ79" s="253"/>
      <c r="OGR79" s="253"/>
      <c r="OGS79" s="254"/>
      <c r="OGT79" s="253"/>
      <c r="OGU79" s="253"/>
      <c r="OGV79" s="253"/>
      <c r="OGW79" s="253"/>
      <c r="OGX79" s="253"/>
      <c r="OGY79" s="254"/>
      <c r="OGZ79" s="253"/>
      <c r="OHA79" s="253"/>
      <c r="OHB79" s="253"/>
      <c r="OHC79" s="253"/>
      <c r="OHD79" s="253"/>
      <c r="OHE79" s="254"/>
      <c r="OHF79" s="253"/>
      <c r="OHG79" s="253"/>
      <c r="OHH79" s="253"/>
      <c r="OHI79" s="253"/>
      <c r="OHJ79" s="253"/>
      <c r="OHK79" s="254"/>
      <c r="OHL79" s="253"/>
      <c r="OHM79" s="253"/>
      <c r="OHN79" s="253"/>
      <c r="OHO79" s="253"/>
      <c r="OHP79" s="253"/>
      <c r="OHQ79" s="254"/>
      <c r="OHR79" s="253"/>
      <c r="OHS79" s="253"/>
      <c r="OHT79" s="253"/>
      <c r="OHU79" s="253"/>
      <c r="OHV79" s="253"/>
      <c r="OHW79" s="254"/>
      <c r="OHX79" s="253"/>
      <c r="OHY79" s="253"/>
      <c r="OHZ79" s="253"/>
      <c r="OIA79" s="253"/>
      <c r="OIB79" s="253"/>
      <c r="OIC79" s="254"/>
      <c r="OID79" s="253"/>
      <c r="OIE79" s="253"/>
      <c r="OIF79" s="253"/>
      <c r="OIG79" s="253"/>
      <c r="OIH79" s="253"/>
      <c r="OII79" s="254"/>
      <c r="OIJ79" s="253"/>
      <c r="OIK79" s="253"/>
      <c r="OIL79" s="253"/>
      <c r="OIM79" s="253"/>
      <c r="OIN79" s="253"/>
      <c r="OIO79" s="254"/>
      <c r="OIP79" s="253"/>
      <c r="OIQ79" s="253"/>
      <c r="OIR79" s="253"/>
      <c r="OIS79" s="253"/>
      <c r="OIT79" s="253"/>
      <c r="OIU79" s="254"/>
      <c r="OIV79" s="253"/>
      <c r="OIW79" s="253"/>
      <c r="OIX79" s="253"/>
      <c r="OIY79" s="253"/>
      <c r="OIZ79" s="253"/>
      <c r="OJA79" s="254"/>
      <c r="OJB79" s="253"/>
      <c r="OJC79" s="253"/>
      <c r="OJD79" s="253"/>
      <c r="OJE79" s="253"/>
      <c r="OJF79" s="253"/>
      <c r="OJG79" s="254"/>
      <c r="OJH79" s="253"/>
      <c r="OJI79" s="253"/>
      <c r="OJJ79" s="253"/>
      <c r="OJK79" s="253"/>
      <c r="OJL79" s="253"/>
      <c r="OJM79" s="254"/>
      <c r="OJN79" s="253"/>
      <c r="OJO79" s="253"/>
      <c r="OJP79" s="253"/>
      <c r="OJQ79" s="253"/>
      <c r="OJR79" s="253"/>
      <c r="OJS79" s="254"/>
      <c r="OJT79" s="253"/>
      <c r="OJU79" s="253"/>
      <c r="OJV79" s="253"/>
      <c r="OJW79" s="253"/>
      <c r="OJX79" s="253"/>
      <c r="OJY79" s="254"/>
      <c r="OJZ79" s="253"/>
      <c r="OKA79" s="253"/>
      <c r="OKB79" s="253"/>
      <c r="OKC79" s="253"/>
      <c r="OKD79" s="253"/>
      <c r="OKE79" s="254"/>
      <c r="OKF79" s="253"/>
      <c r="OKG79" s="253"/>
      <c r="OKH79" s="253"/>
      <c r="OKI79" s="253"/>
      <c r="OKJ79" s="253"/>
      <c r="OKK79" s="254"/>
      <c r="OKL79" s="253"/>
      <c r="OKM79" s="253"/>
      <c r="OKN79" s="253"/>
      <c r="OKO79" s="253"/>
      <c r="OKP79" s="253"/>
      <c r="OKQ79" s="254"/>
      <c r="OKR79" s="253"/>
      <c r="OKS79" s="253"/>
      <c r="OKT79" s="253"/>
      <c r="OKU79" s="253"/>
      <c r="OKV79" s="253"/>
      <c r="OKW79" s="254"/>
      <c r="OKX79" s="253"/>
      <c r="OKY79" s="253"/>
      <c r="OKZ79" s="253"/>
      <c r="OLA79" s="253"/>
      <c r="OLB79" s="253"/>
      <c r="OLC79" s="254"/>
      <c r="OLD79" s="253"/>
      <c r="OLE79" s="253"/>
      <c r="OLF79" s="253"/>
      <c r="OLG79" s="253"/>
      <c r="OLH79" s="253"/>
      <c r="OLI79" s="254"/>
      <c r="OLJ79" s="253"/>
      <c r="OLK79" s="253"/>
      <c r="OLL79" s="253"/>
      <c r="OLM79" s="253"/>
      <c r="OLN79" s="253"/>
      <c r="OLO79" s="254"/>
      <c r="OLP79" s="253"/>
      <c r="OLQ79" s="253"/>
      <c r="OLR79" s="253"/>
      <c r="OLS79" s="253"/>
      <c r="OLT79" s="253"/>
      <c r="OLU79" s="254"/>
      <c r="OLV79" s="253"/>
      <c r="OLW79" s="253"/>
      <c r="OLX79" s="253"/>
      <c r="OLY79" s="253"/>
      <c r="OLZ79" s="253"/>
      <c r="OMA79" s="254"/>
      <c r="OMB79" s="253"/>
      <c r="OMC79" s="253"/>
      <c r="OMD79" s="253"/>
      <c r="OME79" s="253"/>
      <c r="OMF79" s="253"/>
      <c r="OMG79" s="254"/>
      <c r="OMH79" s="253"/>
      <c r="OMI79" s="253"/>
      <c r="OMJ79" s="253"/>
      <c r="OMK79" s="253"/>
      <c r="OML79" s="253"/>
      <c r="OMM79" s="254"/>
      <c r="OMN79" s="253"/>
      <c r="OMO79" s="253"/>
      <c r="OMP79" s="253"/>
      <c r="OMQ79" s="253"/>
      <c r="OMR79" s="253"/>
      <c r="OMS79" s="254"/>
      <c r="OMT79" s="253"/>
      <c r="OMU79" s="253"/>
      <c r="OMV79" s="253"/>
      <c r="OMW79" s="253"/>
      <c r="OMX79" s="253"/>
      <c r="OMY79" s="254"/>
      <c r="OMZ79" s="253"/>
      <c r="ONA79" s="253"/>
      <c r="ONB79" s="253"/>
      <c r="ONC79" s="253"/>
      <c r="OND79" s="253"/>
      <c r="ONE79" s="254"/>
      <c r="ONF79" s="253"/>
      <c r="ONG79" s="253"/>
      <c r="ONH79" s="253"/>
      <c r="ONI79" s="253"/>
      <c r="ONJ79" s="253"/>
      <c r="ONK79" s="254"/>
      <c r="ONL79" s="253"/>
      <c r="ONM79" s="253"/>
      <c r="ONN79" s="253"/>
      <c r="ONO79" s="253"/>
      <c r="ONP79" s="253"/>
      <c r="ONQ79" s="254"/>
      <c r="ONR79" s="253"/>
      <c r="ONS79" s="253"/>
      <c r="ONT79" s="253"/>
      <c r="ONU79" s="253"/>
      <c r="ONV79" s="253"/>
      <c r="ONW79" s="254"/>
      <c r="ONX79" s="253"/>
      <c r="ONY79" s="253"/>
      <c r="ONZ79" s="253"/>
      <c r="OOA79" s="253"/>
      <c r="OOB79" s="253"/>
      <c r="OOC79" s="254"/>
      <c r="OOD79" s="253"/>
      <c r="OOE79" s="253"/>
      <c r="OOF79" s="253"/>
      <c r="OOG79" s="253"/>
      <c r="OOH79" s="253"/>
      <c r="OOI79" s="254"/>
      <c r="OOJ79" s="253"/>
      <c r="OOK79" s="253"/>
      <c r="OOL79" s="253"/>
      <c r="OOM79" s="253"/>
      <c r="OON79" s="253"/>
      <c r="OOO79" s="254"/>
      <c r="OOP79" s="253"/>
      <c r="OOQ79" s="253"/>
      <c r="OOR79" s="253"/>
      <c r="OOS79" s="253"/>
      <c r="OOT79" s="253"/>
      <c r="OOU79" s="254"/>
      <c r="OOV79" s="253"/>
      <c r="OOW79" s="253"/>
      <c r="OOX79" s="253"/>
      <c r="OOY79" s="253"/>
      <c r="OOZ79" s="253"/>
      <c r="OPA79" s="254"/>
      <c r="OPB79" s="253"/>
      <c r="OPC79" s="253"/>
      <c r="OPD79" s="253"/>
      <c r="OPE79" s="253"/>
      <c r="OPF79" s="253"/>
      <c r="OPG79" s="254"/>
      <c r="OPH79" s="253"/>
      <c r="OPI79" s="253"/>
      <c r="OPJ79" s="253"/>
      <c r="OPK79" s="253"/>
      <c r="OPL79" s="253"/>
      <c r="OPM79" s="254"/>
      <c r="OPN79" s="253"/>
      <c r="OPO79" s="253"/>
      <c r="OPP79" s="253"/>
      <c r="OPQ79" s="253"/>
      <c r="OPR79" s="253"/>
      <c r="OPS79" s="254"/>
      <c r="OPT79" s="253"/>
      <c r="OPU79" s="253"/>
      <c r="OPV79" s="253"/>
      <c r="OPW79" s="253"/>
      <c r="OPX79" s="253"/>
      <c r="OPY79" s="254"/>
      <c r="OPZ79" s="253"/>
      <c r="OQA79" s="253"/>
      <c r="OQB79" s="253"/>
      <c r="OQC79" s="253"/>
      <c r="OQD79" s="253"/>
      <c r="OQE79" s="254"/>
      <c r="OQF79" s="253"/>
      <c r="OQG79" s="253"/>
      <c r="OQH79" s="253"/>
      <c r="OQI79" s="253"/>
      <c r="OQJ79" s="253"/>
      <c r="OQK79" s="254"/>
      <c r="OQL79" s="253"/>
      <c r="OQM79" s="253"/>
      <c r="OQN79" s="253"/>
      <c r="OQO79" s="253"/>
      <c r="OQP79" s="253"/>
      <c r="OQQ79" s="254"/>
      <c r="OQR79" s="253"/>
      <c r="OQS79" s="253"/>
      <c r="OQT79" s="253"/>
      <c r="OQU79" s="253"/>
      <c r="OQV79" s="253"/>
      <c r="OQW79" s="254"/>
      <c r="OQX79" s="253"/>
      <c r="OQY79" s="253"/>
      <c r="OQZ79" s="253"/>
      <c r="ORA79" s="253"/>
      <c r="ORB79" s="253"/>
      <c r="ORC79" s="254"/>
      <c r="ORD79" s="253"/>
      <c r="ORE79" s="253"/>
      <c r="ORF79" s="253"/>
      <c r="ORG79" s="253"/>
      <c r="ORH79" s="253"/>
      <c r="ORI79" s="254"/>
      <c r="ORJ79" s="253"/>
      <c r="ORK79" s="253"/>
      <c r="ORL79" s="253"/>
      <c r="ORM79" s="253"/>
      <c r="ORN79" s="253"/>
      <c r="ORO79" s="254"/>
      <c r="ORP79" s="253"/>
      <c r="ORQ79" s="253"/>
      <c r="ORR79" s="253"/>
      <c r="ORS79" s="253"/>
      <c r="ORT79" s="253"/>
      <c r="ORU79" s="254"/>
      <c r="ORV79" s="253"/>
      <c r="ORW79" s="253"/>
      <c r="ORX79" s="253"/>
      <c r="ORY79" s="253"/>
      <c r="ORZ79" s="253"/>
      <c r="OSA79" s="254"/>
      <c r="OSB79" s="253"/>
      <c r="OSC79" s="253"/>
      <c r="OSD79" s="253"/>
      <c r="OSE79" s="253"/>
      <c r="OSF79" s="253"/>
      <c r="OSG79" s="254"/>
      <c r="OSH79" s="253"/>
      <c r="OSI79" s="253"/>
      <c r="OSJ79" s="253"/>
      <c r="OSK79" s="253"/>
      <c r="OSL79" s="253"/>
      <c r="OSM79" s="254"/>
      <c r="OSN79" s="253"/>
      <c r="OSO79" s="253"/>
      <c r="OSP79" s="253"/>
      <c r="OSQ79" s="253"/>
      <c r="OSR79" s="253"/>
      <c r="OSS79" s="254"/>
      <c r="OST79" s="253"/>
      <c r="OSU79" s="253"/>
      <c r="OSV79" s="253"/>
      <c r="OSW79" s="253"/>
      <c r="OSX79" s="253"/>
      <c r="OSY79" s="254"/>
      <c r="OSZ79" s="253"/>
      <c r="OTA79" s="253"/>
      <c r="OTB79" s="253"/>
      <c r="OTC79" s="253"/>
      <c r="OTD79" s="253"/>
      <c r="OTE79" s="254"/>
      <c r="OTF79" s="253"/>
      <c r="OTG79" s="253"/>
      <c r="OTH79" s="253"/>
      <c r="OTI79" s="253"/>
      <c r="OTJ79" s="253"/>
      <c r="OTK79" s="254"/>
      <c r="OTL79" s="253"/>
      <c r="OTM79" s="253"/>
      <c r="OTN79" s="253"/>
      <c r="OTO79" s="253"/>
      <c r="OTP79" s="253"/>
      <c r="OTQ79" s="254"/>
      <c r="OTR79" s="253"/>
      <c r="OTS79" s="253"/>
      <c r="OTT79" s="253"/>
      <c r="OTU79" s="253"/>
      <c r="OTV79" s="253"/>
      <c r="OTW79" s="254"/>
      <c r="OTX79" s="253"/>
      <c r="OTY79" s="253"/>
      <c r="OTZ79" s="253"/>
      <c r="OUA79" s="253"/>
      <c r="OUB79" s="253"/>
      <c r="OUC79" s="254"/>
      <c r="OUD79" s="253"/>
      <c r="OUE79" s="253"/>
      <c r="OUF79" s="253"/>
      <c r="OUG79" s="253"/>
      <c r="OUH79" s="253"/>
      <c r="OUI79" s="254"/>
      <c r="OUJ79" s="253"/>
      <c r="OUK79" s="253"/>
      <c r="OUL79" s="253"/>
      <c r="OUM79" s="253"/>
      <c r="OUN79" s="253"/>
      <c r="OUO79" s="254"/>
      <c r="OUP79" s="253"/>
      <c r="OUQ79" s="253"/>
      <c r="OUR79" s="253"/>
      <c r="OUS79" s="253"/>
      <c r="OUT79" s="253"/>
      <c r="OUU79" s="254"/>
      <c r="OUV79" s="253"/>
      <c r="OUW79" s="253"/>
      <c r="OUX79" s="253"/>
      <c r="OUY79" s="253"/>
      <c r="OUZ79" s="253"/>
      <c r="OVA79" s="254"/>
      <c r="OVB79" s="253"/>
      <c r="OVC79" s="253"/>
      <c r="OVD79" s="253"/>
      <c r="OVE79" s="253"/>
      <c r="OVF79" s="253"/>
      <c r="OVG79" s="254"/>
      <c r="OVH79" s="253"/>
      <c r="OVI79" s="253"/>
      <c r="OVJ79" s="253"/>
      <c r="OVK79" s="253"/>
      <c r="OVL79" s="253"/>
      <c r="OVM79" s="254"/>
      <c r="OVN79" s="253"/>
      <c r="OVO79" s="253"/>
      <c r="OVP79" s="253"/>
      <c r="OVQ79" s="253"/>
      <c r="OVR79" s="253"/>
      <c r="OVS79" s="254"/>
      <c r="OVT79" s="253"/>
      <c r="OVU79" s="253"/>
      <c r="OVV79" s="253"/>
      <c r="OVW79" s="253"/>
      <c r="OVX79" s="253"/>
      <c r="OVY79" s="254"/>
      <c r="OVZ79" s="253"/>
      <c r="OWA79" s="253"/>
      <c r="OWB79" s="253"/>
      <c r="OWC79" s="253"/>
      <c r="OWD79" s="253"/>
      <c r="OWE79" s="254"/>
      <c r="OWF79" s="253"/>
      <c r="OWG79" s="253"/>
      <c r="OWH79" s="253"/>
      <c r="OWI79" s="253"/>
      <c r="OWJ79" s="253"/>
      <c r="OWK79" s="254"/>
      <c r="OWL79" s="253"/>
      <c r="OWM79" s="253"/>
      <c r="OWN79" s="253"/>
      <c r="OWO79" s="253"/>
      <c r="OWP79" s="253"/>
      <c r="OWQ79" s="254"/>
      <c r="OWR79" s="253"/>
      <c r="OWS79" s="253"/>
      <c r="OWT79" s="253"/>
      <c r="OWU79" s="253"/>
      <c r="OWV79" s="253"/>
      <c r="OWW79" s="254"/>
      <c r="OWX79" s="253"/>
      <c r="OWY79" s="253"/>
      <c r="OWZ79" s="253"/>
      <c r="OXA79" s="253"/>
      <c r="OXB79" s="253"/>
      <c r="OXC79" s="254"/>
      <c r="OXD79" s="253"/>
      <c r="OXE79" s="253"/>
      <c r="OXF79" s="253"/>
      <c r="OXG79" s="253"/>
      <c r="OXH79" s="253"/>
      <c r="OXI79" s="254"/>
      <c r="OXJ79" s="253"/>
      <c r="OXK79" s="253"/>
      <c r="OXL79" s="253"/>
      <c r="OXM79" s="253"/>
      <c r="OXN79" s="253"/>
      <c r="OXO79" s="254"/>
      <c r="OXP79" s="253"/>
      <c r="OXQ79" s="253"/>
      <c r="OXR79" s="253"/>
      <c r="OXS79" s="253"/>
      <c r="OXT79" s="253"/>
      <c r="OXU79" s="254"/>
      <c r="OXV79" s="253"/>
      <c r="OXW79" s="253"/>
      <c r="OXX79" s="253"/>
      <c r="OXY79" s="253"/>
      <c r="OXZ79" s="253"/>
      <c r="OYA79" s="254"/>
      <c r="OYB79" s="253"/>
      <c r="OYC79" s="253"/>
      <c r="OYD79" s="253"/>
      <c r="OYE79" s="253"/>
      <c r="OYF79" s="253"/>
      <c r="OYG79" s="254"/>
      <c r="OYH79" s="253"/>
      <c r="OYI79" s="253"/>
      <c r="OYJ79" s="253"/>
      <c r="OYK79" s="253"/>
      <c r="OYL79" s="253"/>
      <c r="OYM79" s="254"/>
      <c r="OYN79" s="253"/>
      <c r="OYO79" s="253"/>
      <c r="OYP79" s="253"/>
      <c r="OYQ79" s="253"/>
      <c r="OYR79" s="253"/>
      <c r="OYS79" s="254"/>
      <c r="OYT79" s="253"/>
      <c r="OYU79" s="253"/>
      <c r="OYV79" s="253"/>
      <c r="OYW79" s="253"/>
      <c r="OYX79" s="253"/>
      <c r="OYY79" s="254"/>
      <c r="OYZ79" s="253"/>
      <c r="OZA79" s="253"/>
      <c r="OZB79" s="253"/>
      <c r="OZC79" s="253"/>
      <c r="OZD79" s="253"/>
      <c r="OZE79" s="254"/>
      <c r="OZF79" s="253"/>
      <c r="OZG79" s="253"/>
      <c r="OZH79" s="253"/>
      <c r="OZI79" s="253"/>
      <c r="OZJ79" s="253"/>
      <c r="OZK79" s="254"/>
      <c r="OZL79" s="253"/>
      <c r="OZM79" s="253"/>
      <c r="OZN79" s="253"/>
      <c r="OZO79" s="253"/>
      <c r="OZP79" s="253"/>
      <c r="OZQ79" s="254"/>
      <c r="OZR79" s="253"/>
      <c r="OZS79" s="253"/>
      <c r="OZT79" s="253"/>
      <c r="OZU79" s="253"/>
      <c r="OZV79" s="253"/>
      <c r="OZW79" s="254"/>
      <c r="OZX79" s="253"/>
      <c r="OZY79" s="253"/>
      <c r="OZZ79" s="253"/>
      <c r="PAA79" s="253"/>
      <c r="PAB79" s="253"/>
      <c r="PAC79" s="254"/>
      <c r="PAD79" s="253"/>
      <c r="PAE79" s="253"/>
      <c r="PAF79" s="253"/>
      <c r="PAG79" s="253"/>
      <c r="PAH79" s="253"/>
      <c r="PAI79" s="254"/>
      <c r="PAJ79" s="253"/>
      <c r="PAK79" s="253"/>
      <c r="PAL79" s="253"/>
      <c r="PAM79" s="253"/>
      <c r="PAN79" s="253"/>
      <c r="PAO79" s="254"/>
      <c r="PAP79" s="253"/>
      <c r="PAQ79" s="253"/>
      <c r="PAR79" s="253"/>
      <c r="PAS79" s="253"/>
      <c r="PAT79" s="253"/>
      <c r="PAU79" s="254"/>
      <c r="PAV79" s="253"/>
      <c r="PAW79" s="253"/>
      <c r="PAX79" s="253"/>
      <c r="PAY79" s="253"/>
      <c r="PAZ79" s="253"/>
      <c r="PBA79" s="254"/>
      <c r="PBB79" s="253"/>
      <c r="PBC79" s="253"/>
      <c r="PBD79" s="253"/>
      <c r="PBE79" s="253"/>
      <c r="PBF79" s="253"/>
      <c r="PBG79" s="254"/>
      <c r="PBH79" s="253"/>
      <c r="PBI79" s="253"/>
      <c r="PBJ79" s="253"/>
      <c r="PBK79" s="253"/>
      <c r="PBL79" s="253"/>
      <c r="PBM79" s="254"/>
      <c r="PBN79" s="253"/>
      <c r="PBO79" s="253"/>
      <c r="PBP79" s="253"/>
      <c r="PBQ79" s="253"/>
      <c r="PBR79" s="253"/>
      <c r="PBS79" s="254"/>
      <c r="PBT79" s="253"/>
      <c r="PBU79" s="253"/>
      <c r="PBV79" s="253"/>
      <c r="PBW79" s="253"/>
      <c r="PBX79" s="253"/>
      <c r="PBY79" s="254"/>
      <c r="PBZ79" s="253"/>
      <c r="PCA79" s="253"/>
      <c r="PCB79" s="253"/>
      <c r="PCC79" s="253"/>
      <c r="PCD79" s="253"/>
      <c r="PCE79" s="254"/>
      <c r="PCF79" s="253"/>
      <c r="PCG79" s="253"/>
      <c r="PCH79" s="253"/>
      <c r="PCI79" s="253"/>
      <c r="PCJ79" s="253"/>
      <c r="PCK79" s="254"/>
      <c r="PCL79" s="253"/>
      <c r="PCM79" s="253"/>
      <c r="PCN79" s="253"/>
      <c r="PCO79" s="253"/>
      <c r="PCP79" s="253"/>
      <c r="PCQ79" s="254"/>
      <c r="PCR79" s="253"/>
      <c r="PCS79" s="253"/>
      <c r="PCT79" s="253"/>
      <c r="PCU79" s="253"/>
      <c r="PCV79" s="253"/>
      <c r="PCW79" s="254"/>
      <c r="PCX79" s="253"/>
      <c r="PCY79" s="253"/>
      <c r="PCZ79" s="253"/>
      <c r="PDA79" s="253"/>
      <c r="PDB79" s="253"/>
      <c r="PDC79" s="254"/>
      <c r="PDD79" s="253"/>
      <c r="PDE79" s="253"/>
      <c r="PDF79" s="253"/>
      <c r="PDG79" s="253"/>
      <c r="PDH79" s="253"/>
      <c r="PDI79" s="254"/>
      <c r="PDJ79" s="253"/>
      <c r="PDK79" s="253"/>
      <c r="PDL79" s="253"/>
      <c r="PDM79" s="253"/>
      <c r="PDN79" s="253"/>
      <c r="PDO79" s="254"/>
      <c r="PDP79" s="253"/>
      <c r="PDQ79" s="253"/>
      <c r="PDR79" s="253"/>
      <c r="PDS79" s="253"/>
      <c r="PDT79" s="253"/>
      <c r="PDU79" s="254"/>
      <c r="PDV79" s="253"/>
      <c r="PDW79" s="253"/>
      <c r="PDX79" s="253"/>
      <c r="PDY79" s="253"/>
      <c r="PDZ79" s="253"/>
      <c r="PEA79" s="254"/>
      <c r="PEB79" s="253"/>
      <c r="PEC79" s="253"/>
      <c r="PED79" s="253"/>
      <c r="PEE79" s="253"/>
      <c r="PEF79" s="253"/>
      <c r="PEG79" s="254"/>
      <c r="PEH79" s="253"/>
      <c r="PEI79" s="253"/>
      <c r="PEJ79" s="253"/>
      <c r="PEK79" s="253"/>
      <c r="PEL79" s="253"/>
      <c r="PEM79" s="254"/>
      <c r="PEN79" s="253"/>
      <c r="PEO79" s="253"/>
      <c r="PEP79" s="253"/>
      <c r="PEQ79" s="253"/>
      <c r="PER79" s="253"/>
      <c r="PES79" s="254"/>
      <c r="PET79" s="253"/>
      <c r="PEU79" s="253"/>
      <c r="PEV79" s="253"/>
      <c r="PEW79" s="253"/>
      <c r="PEX79" s="253"/>
      <c r="PEY79" s="254"/>
      <c r="PEZ79" s="253"/>
      <c r="PFA79" s="253"/>
      <c r="PFB79" s="253"/>
      <c r="PFC79" s="253"/>
      <c r="PFD79" s="253"/>
      <c r="PFE79" s="254"/>
      <c r="PFF79" s="253"/>
      <c r="PFG79" s="253"/>
      <c r="PFH79" s="253"/>
      <c r="PFI79" s="253"/>
      <c r="PFJ79" s="253"/>
      <c r="PFK79" s="254"/>
      <c r="PFL79" s="253"/>
      <c r="PFM79" s="253"/>
      <c r="PFN79" s="253"/>
      <c r="PFO79" s="253"/>
      <c r="PFP79" s="253"/>
      <c r="PFQ79" s="254"/>
      <c r="PFR79" s="253"/>
      <c r="PFS79" s="253"/>
      <c r="PFT79" s="253"/>
      <c r="PFU79" s="253"/>
      <c r="PFV79" s="253"/>
      <c r="PFW79" s="254"/>
      <c r="PFX79" s="253"/>
      <c r="PFY79" s="253"/>
      <c r="PFZ79" s="253"/>
      <c r="PGA79" s="253"/>
      <c r="PGB79" s="253"/>
      <c r="PGC79" s="254"/>
      <c r="PGD79" s="253"/>
      <c r="PGE79" s="253"/>
      <c r="PGF79" s="253"/>
      <c r="PGG79" s="253"/>
      <c r="PGH79" s="253"/>
      <c r="PGI79" s="254"/>
      <c r="PGJ79" s="253"/>
      <c r="PGK79" s="253"/>
      <c r="PGL79" s="253"/>
      <c r="PGM79" s="253"/>
      <c r="PGN79" s="253"/>
      <c r="PGO79" s="254"/>
      <c r="PGP79" s="253"/>
      <c r="PGQ79" s="253"/>
      <c r="PGR79" s="253"/>
      <c r="PGS79" s="253"/>
      <c r="PGT79" s="253"/>
      <c r="PGU79" s="254"/>
      <c r="PGV79" s="253"/>
      <c r="PGW79" s="253"/>
      <c r="PGX79" s="253"/>
      <c r="PGY79" s="253"/>
      <c r="PGZ79" s="253"/>
      <c r="PHA79" s="254"/>
      <c r="PHB79" s="253"/>
      <c r="PHC79" s="253"/>
      <c r="PHD79" s="253"/>
      <c r="PHE79" s="253"/>
      <c r="PHF79" s="253"/>
      <c r="PHG79" s="254"/>
      <c r="PHH79" s="253"/>
      <c r="PHI79" s="253"/>
      <c r="PHJ79" s="253"/>
      <c r="PHK79" s="253"/>
      <c r="PHL79" s="253"/>
      <c r="PHM79" s="254"/>
      <c r="PHN79" s="253"/>
      <c r="PHO79" s="253"/>
      <c r="PHP79" s="253"/>
      <c r="PHQ79" s="253"/>
      <c r="PHR79" s="253"/>
      <c r="PHS79" s="254"/>
      <c r="PHT79" s="253"/>
      <c r="PHU79" s="253"/>
      <c r="PHV79" s="253"/>
      <c r="PHW79" s="253"/>
      <c r="PHX79" s="253"/>
      <c r="PHY79" s="254"/>
      <c r="PHZ79" s="253"/>
      <c r="PIA79" s="253"/>
      <c r="PIB79" s="253"/>
      <c r="PIC79" s="253"/>
      <c r="PID79" s="253"/>
      <c r="PIE79" s="254"/>
      <c r="PIF79" s="253"/>
      <c r="PIG79" s="253"/>
      <c r="PIH79" s="253"/>
      <c r="PII79" s="253"/>
      <c r="PIJ79" s="253"/>
      <c r="PIK79" s="254"/>
      <c r="PIL79" s="253"/>
      <c r="PIM79" s="253"/>
      <c r="PIN79" s="253"/>
      <c r="PIO79" s="253"/>
      <c r="PIP79" s="253"/>
      <c r="PIQ79" s="254"/>
      <c r="PIR79" s="253"/>
      <c r="PIS79" s="253"/>
      <c r="PIT79" s="253"/>
      <c r="PIU79" s="253"/>
      <c r="PIV79" s="253"/>
      <c r="PIW79" s="254"/>
      <c r="PIX79" s="253"/>
      <c r="PIY79" s="253"/>
      <c r="PIZ79" s="253"/>
      <c r="PJA79" s="253"/>
      <c r="PJB79" s="253"/>
      <c r="PJC79" s="254"/>
      <c r="PJD79" s="253"/>
      <c r="PJE79" s="253"/>
      <c r="PJF79" s="253"/>
      <c r="PJG79" s="253"/>
      <c r="PJH79" s="253"/>
      <c r="PJI79" s="254"/>
      <c r="PJJ79" s="253"/>
      <c r="PJK79" s="253"/>
      <c r="PJL79" s="253"/>
      <c r="PJM79" s="253"/>
      <c r="PJN79" s="253"/>
      <c r="PJO79" s="254"/>
      <c r="PJP79" s="253"/>
      <c r="PJQ79" s="253"/>
      <c r="PJR79" s="253"/>
      <c r="PJS79" s="253"/>
      <c r="PJT79" s="253"/>
      <c r="PJU79" s="254"/>
      <c r="PJV79" s="253"/>
      <c r="PJW79" s="253"/>
      <c r="PJX79" s="253"/>
      <c r="PJY79" s="253"/>
      <c r="PJZ79" s="253"/>
      <c r="PKA79" s="254"/>
      <c r="PKB79" s="253"/>
      <c r="PKC79" s="253"/>
      <c r="PKD79" s="253"/>
      <c r="PKE79" s="253"/>
      <c r="PKF79" s="253"/>
      <c r="PKG79" s="254"/>
      <c r="PKH79" s="253"/>
      <c r="PKI79" s="253"/>
      <c r="PKJ79" s="253"/>
      <c r="PKK79" s="253"/>
      <c r="PKL79" s="253"/>
      <c r="PKM79" s="254"/>
      <c r="PKN79" s="253"/>
      <c r="PKO79" s="253"/>
      <c r="PKP79" s="253"/>
      <c r="PKQ79" s="253"/>
      <c r="PKR79" s="253"/>
      <c r="PKS79" s="254"/>
      <c r="PKT79" s="253"/>
      <c r="PKU79" s="253"/>
      <c r="PKV79" s="253"/>
      <c r="PKW79" s="253"/>
      <c r="PKX79" s="253"/>
      <c r="PKY79" s="254"/>
      <c r="PKZ79" s="253"/>
      <c r="PLA79" s="253"/>
      <c r="PLB79" s="253"/>
      <c r="PLC79" s="253"/>
      <c r="PLD79" s="253"/>
      <c r="PLE79" s="254"/>
      <c r="PLF79" s="253"/>
      <c r="PLG79" s="253"/>
      <c r="PLH79" s="253"/>
      <c r="PLI79" s="253"/>
      <c r="PLJ79" s="253"/>
      <c r="PLK79" s="254"/>
      <c r="PLL79" s="253"/>
      <c r="PLM79" s="253"/>
      <c r="PLN79" s="253"/>
      <c r="PLO79" s="253"/>
      <c r="PLP79" s="253"/>
      <c r="PLQ79" s="254"/>
      <c r="PLR79" s="253"/>
      <c r="PLS79" s="253"/>
      <c r="PLT79" s="253"/>
      <c r="PLU79" s="253"/>
      <c r="PLV79" s="253"/>
      <c r="PLW79" s="254"/>
      <c r="PLX79" s="253"/>
      <c r="PLY79" s="253"/>
      <c r="PLZ79" s="253"/>
      <c r="PMA79" s="253"/>
      <c r="PMB79" s="253"/>
      <c r="PMC79" s="254"/>
      <c r="PMD79" s="253"/>
      <c r="PME79" s="253"/>
      <c r="PMF79" s="253"/>
      <c r="PMG79" s="253"/>
      <c r="PMH79" s="253"/>
      <c r="PMI79" s="254"/>
      <c r="PMJ79" s="253"/>
      <c r="PMK79" s="253"/>
      <c r="PML79" s="253"/>
      <c r="PMM79" s="253"/>
      <c r="PMN79" s="253"/>
      <c r="PMO79" s="254"/>
      <c r="PMP79" s="253"/>
      <c r="PMQ79" s="253"/>
      <c r="PMR79" s="253"/>
      <c r="PMS79" s="253"/>
      <c r="PMT79" s="253"/>
      <c r="PMU79" s="254"/>
      <c r="PMV79" s="253"/>
      <c r="PMW79" s="253"/>
      <c r="PMX79" s="253"/>
      <c r="PMY79" s="253"/>
      <c r="PMZ79" s="253"/>
      <c r="PNA79" s="254"/>
      <c r="PNB79" s="253"/>
      <c r="PNC79" s="253"/>
      <c r="PND79" s="253"/>
      <c r="PNE79" s="253"/>
      <c r="PNF79" s="253"/>
      <c r="PNG79" s="254"/>
      <c r="PNH79" s="253"/>
      <c r="PNI79" s="253"/>
      <c r="PNJ79" s="253"/>
      <c r="PNK79" s="253"/>
      <c r="PNL79" s="253"/>
      <c r="PNM79" s="254"/>
      <c r="PNN79" s="253"/>
      <c r="PNO79" s="253"/>
      <c r="PNP79" s="253"/>
      <c r="PNQ79" s="253"/>
      <c r="PNR79" s="253"/>
      <c r="PNS79" s="254"/>
      <c r="PNT79" s="253"/>
      <c r="PNU79" s="253"/>
      <c r="PNV79" s="253"/>
      <c r="PNW79" s="253"/>
      <c r="PNX79" s="253"/>
      <c r="PNY79" s="254"/>
      <c r="PNZ79" s="253"/>
      <c r="POA79" s="253"/>
      <c r="POB79" s="253"/>
      <c r="POC79" s="253"/>
      <c r="POD79" s="253"/>
      <c r="POE79" s="254"/>
      <c r="POF79" s="253"/>
      <c r="POG79" s="253"/>
      <c r="POH79" s="253"/>
      <c r="POI79" s="253"/>
      <c r="POJ79" s="253"/>
      <c r="POK79" s="254"/>
      <c r="POL79" s="253"/>
      <c r="POM79" s="253"/>
      <c r="PON79" s="253"/>
      <c r="POO79" s="253"/>
      <c r="POP79" s="253"/>
      <c r="POQ79" s="254"/>
      <c r="POR79" s="253"/>
      <c r="POS79" s="253"/>
      <c r="POT79" s="253"/>
      <c r="POU79" s="253"/>
      <c r="POV79" s="253"/>
      <c r="POW79" s="254"/>
      <c r="POX79" s="253"/>
      <c r="POY79" s="253"/>
      <c r="POZ79" s="253"/>
      <c r="PPA79" s="253"/>
      <c r="PPB79" s="253"/>
      <c r="PPC79" s="254"/>
      <c r="PPD79" s="253"/>
      <c r="PPE79" s="253"/>
      <c r="PPF79" s="253"/>
      <c r="PPG79" s="253"/>
      <c r="PPH79" s="253"/>
      <c r="PPI79" s="254"/>
      <c r="PPJ79" s="253"/>
      <c r="PPK79" s="253"/>
      <c r="PPL79" s="253"/>
      <c r="PPM79" s="253"/>
      <c r="PPN79" s="253"/>
      <c r="PPO79" s="254"/>
      <c r="PPP79" s="253"/>
      <c r="PPQ79" s="253"/>
      <c r="PPR79" s="253"/>
      <c r="PPS79" s="253"/>
      <c r="PPT79" s="253"/>
      <c r="PPU79" s="254"/>
      <c r="PPV79" s="253"/>
      <c r="PPW79" s="253"/>
      <c r="PPX79" s="253"/>
      <c r="PPY79" s="253"/>
      <c r="PPZ79" s="253"/>
      <c r="PQA79" s="254"/>
      <c r="PQB79" s="253"/>
      <c r="PQC79" s="253"/>
      <c r="PQD79" s="253"/>
      <c r="PQE79" s="253"/>
      <c r="PQF79" s="253"/>
      <c r="PQG79" s="254"/>
      <c r="PQH79" s="253"/>
      <c r="PQI79" s="253"/>
      <c r="PQJ79" s="253"/>
      <c r="PQK79" s="253"/>
      <c r="PQL79" s="253"/>
      <c r="PQM79" s="254"/>
      <c r="PQN79" s="253"/>
      <c r="PQO79" s="253"/>
      <c r="PQP79" s="253"/>
      <c r="PQQ79" s="253"/>
      <c r="PQR79" s="253"/>
      <c r="PQS79" s="254"/>
      <c r="PQT79" s="253"/>
      <c r="PQU79" s="253"/>
      <c r="PQV79" s="253"/>
      <c r="PQW79" s="253"/>
      <c r="PQX79" s="253"/>
      <c r="PQY79" s="254"/>
      <c r="PQZ79" s="253"/>
      <c r="PRA79" s="253"/>
      <c r="PRB79" s="253"/>
      <c r="PRC79" s="253"/>
      <c r="PRD79" s="253"/>
      <c r="PRE79" s="254"/>
      <c r="PRF79" s="253"/>
      <c r="PRG79" s="253"/>
      <c r="PRH79" s="253"/>
      <c r="PRI79" s="253"/>
      <c r="PRJ79" s="253"/>
      <c r="PRK79" s="254"/>
      <c r="PRL79" s="253"/>
      <c r="PRM79" s="253"/>
      <c r="PRN79" s="253"/>
      <c r="PRO79" s="253"/>
      <c r="PRP79" s="253"/>
      <c r="PRQ79" s="254"/>
      <c r="PRR79" s="253"/>
      <c r="PRS79" s="253"/>
      <c r="PRT79" s="253"/>
      <c r="PRU79" s="253"/>
      <c r="PRV79" s="253"/>
      <c r="PRW79" s="254"/>
      <c r="PRX79" s="253"/>
      <c r="PRY79" s="253"/>
      <c r="PRZ79" s="253"/>
      <c r="PSA79" s="253"/>
      <c r="PSB79" s="253"/>
      <c r="PSC79" s="254"/>
      <c r="PSD79" s="253"/>
      <c r="PSE79" s="253"/>
      <c r="PSF79" s="253"/>
      <c r="PSG79" s="253"/>
      <c r="PSH79" s="253"/>
      <c r="PSI79" s="254"/>
      <c r="PSJ79" s="253"/>
      <c r="PSK79" s="253"/>
      <c r="PSL79" s="253"/>
      <c r="PSM79" s="253"/>
      <c r="PSN79" s="253"/>
      <c r="PSO79" s="254"/>
      <c r="PSP79" s="253"/>
      <c r="PSQ79" s="253"/>
      <c r="PSR79" s="253"/>
      <c r="PSS79" s="253"/>
      <c r="PST79" s="253"/>
      <c r="PSU79" s="254"/>
      <c r="PSV79" s="253"/>
      <c r="PSW79" s="253"/>
      <c r="PSX79" s="253"/>
      <c r="PSY79" s="253"/>
      <c r="PSZ79" s="253"/>
      <c r="PTA79" s="254"/>
      <c r="PTB79" s="253"/>
      <c r="PTC79" s="253"/>
      <c r="PTD79" s="253"/>
      <c r="PTE79" s="253"/>
      <c r="PTF79" s="253"/>
      <c r="PTG79" s="254"/>
      <c r="PTH79" s="253"/>
      <c r="PTI79" s="253"/>
      <c r="PTJ79" s="253"/>
      <c r="PTK79" s="253"/>
      <c r="PTL79" s="253"/>
      <c r="PTM79" s="254"/>
      <c r="PTN79" s="253"/>
      <c r="PTO79" s="253"/>
      <c r="PTP79" s="253"/>
      <c r="PTQ79" s="253"/>
      <c r="PTR79" s="253"/>
      <c r="PTS79" s="254"/>
      <c r="PTT79" s="253"/>
      <c r="PTU79" s="253"/>
      <c r="PTV79" s="253"/>
      <c r="PTW79" s="253"/>
      <c r="PTX79" s="253"/>
      <c r="PTY79" s="254"/>
      <c r="PTZ79" s="253"/>
      <c r="PUA79" s="253"/>
      <c r="PUB79" s="253"/>
      <c r="PUC79" s="253"/>
      <c r="PUD79" s="253"/>
      <c r="PUE79" s="254"/>
      <c r="PUF79" s="253"/>
      <c r="PUG79" s="253"/>
      <c r="PUH79" s="253"/>
      <c r="PUI79" s="253"/>
      <c r="PUJ79" s="253"/>
      <c r="PUK79" s="254"/>
      <c r="PUL79" s="253"/>
      <c r="PUM79" s="253"/>
      <c r="PUN79" s="253"/>
      <c r="PUO79" s="253"/>
      <c r="PUP79" s="253"/>
      <c r="PUQ79" s="254"/>
      <c r="PUR79" s="253"/>
      <c r="PUS79" s="253"/>
      <c r="PUT79" s="253"/>
      <c r="PUU79" s="253"/>
      <c r="PUV79" s="253"/>
      <c r="PUW79" s="254"/>
      <c r="PUX79" s="253"/>
      <c r="PUY79" s="253"/>
      <c r="PUZ79" s="253"/>
      <c r="PVA79" s="253"/>
      <c r="PVB79" s="253"/>
      <c r="PVC79" s="254"/>
      <c r="PVD79" s="253"/>
      <c r="PVE79" s="253"/>
      <c r="PVF79" s="253"/>
      <c r="PVG79" s="253"/>
      <c r="PVH79" s="253"/>
      <c r="PVI79" s="254"/>
      <c r="PVJ79" s="253"/>
      <c r="PVK79" s="253"/>
      <c r="PVL79" s="253"/>
      <c r="PVM79" s="253"/>
      <c r="PVN79" s="253"/>
      <c r="PVO79" s="254"/>
      <c r="PVP79" s="253"/>
      <c r="PVQ79" s="253"/>
      <c r="PVR79" s="253"/>
      <c r="PVS79" s="253"/>
      <c r="PVT79" s="253"/>
      <c r="PVU79" s="254"/>
      <c r="PVV79" s="253"/>
      <c r="PVW79" s="253"/>
      <c r="PVX79" s="253"/>
      <c r="PVY79" s="253"/>
      <c r="PVZ79" s="253"/>
      <c r="PWA79" s="254"/>
      <c r="PWB79" s="253"/>
      <c r="PWC79" s="253"/>
      <c r="PWD79" s="253"/>
      <c r="PWE79" s="253"/>
      <c r="PWF79" s="253"/>
      <c r="PWG79" s="254"/>
      <c r="PWH79" s="253"/>
      <c r="PWI79" s="253"/>
      <c r="PWJ79" s="253"/>
      <c r="PWK79" s="253"/>
      <c r="PWL79" s="253"/>
      <c r="PWM79" s="254"/>
      <c r="PWN79" s="253"/>
      <c r="PWO79" s="253"/>
      <c r="PWP79" s="253"/>
      <c r="PWQ79" s="253"/>
      <c r="PWR79" s="253"/>
      <c r="PWS79" s="254"/>
      <c r="PWT79" s="253"/>
      <c r="PWU79" s="253"/>
      <c r="PWV79" s="253"/>
      <c r="PWW79" s="253"/>
      <c r="PWX79" s="253"/>
      <c r="PWY79" s="254"/>
      <c r="PWZ79" s="253"/>
      <c r="PXA79" s="253"/>
      <c r="PXB79" s="253"/>
      <c r="PXC79" s="253"/>
      <c r="PXD79" s="253"/>
      <c r="PXE79" s="254"/>
      <c r="PXF79" s="253"/>
      <c r="PXG79" s="253"/>
      <c r="PXH79" s="253"/>
      <c r="PXI79" s="253"/>
      <c r="PXJ79" s="253"/>
      <c r="PXK79" s="254"/>
      <c r="PXL79" s="253"/>
      <c r="PXM79" s="253"/>
      <c r="PXN79" s="253"/>
      <c r="PXO79" s="253"/>
      <c r="PXP79" s="253"/>
      <c r="PXQ79" s="254"/>
      <c r="PXR79" s="253"/>
      <c r="PXS79" s="253"/>
      <c r="PXT79" s="253"/>
      <c r="PXU79" s="253"/>
      <c r="PXV79" s="253"/>
      <c r="PXW79" s="254"/>
      <c r="PXX79" s="253"/>
      <c r="PXY79" s="253"/>
      <c r="PXZ79" s="253"/>
      <c r="PYA79" s="253"/>
      <c r="PYB79" s="253"/>
      <c r="PYC79" s="254"/>
      <c r="PYD79" s="253"/>
      <c r="PYE79" s="253"/>
      <c r="PYF79" s="253"/>
      <c r="PYG79" s="253"/>
      <c r="PYH79" s="253"/>
      <c r="PYI79" s="254"/>
      <c r="PYJ79" s="253"/>
      <c r="PYK79" s="253"/>
      <c r="PYL79" s="253"/>
      <c r="PYM79" s="253"/>
      <c r="PYN79" s="253"/>
      <c r="PYO79" s="254"/>
      <c r="PYP79" s="253"/>
      <c r="PYQ79" s="253"/>
      <c r="PYR79" s="253"/>
      <c r="PYS79" s="253"/>
      <c r="PYT79" s="253"/>
      <c r="PYU79" s="254"/>
      <c r="PYV79" s="253"/>
      <c r="PYW79" s="253"/>
      <c r="PYX79" s="253"/>
      <c r="PYY79" s="253"/>
      <c r="PYZ79" s="253"/>
      <c r="PZA79" s="254"/>
      <c r="PZB79" s="253"/>
      <c r="PZC79" s="253"/>
      <c r="PZD79" s="253"/>
      <c r="PZE79" s="253"/>
      <c r="PZF79" s="253"/>
      <c r="PZG79" s="254"/>
      <c r="PZH79" s="253"/>
      <c r="PZI79" s="253"/>
      <c r="PZJ79" s="253"/>
      <c r="PZK79" s="253"/>
      <c r="PZL79" s="253"/>
      <c r="PZM79" s="254"/>
      <c r="PZN79" s="253"/>
      <c r="PZO79" s="253"/>
      <c r="PZP79" s="253"/>
      <c r="PZQ79" s="253"/>
      <c r="PZR79" s="253"/>
      <c r="PZS79" s="254"/>
      <c r="PZT79" s="253"/>
      <c r="PZU79" s="253"/>
      <c r="PZV79" s="253"/>
      <c r="PZW79" s="253"/>
      <c r="PZX79" s="253"/>
      <c r="PZY79" s="254"/>
      <c r="PZZ79" s="253"/>
      <c r="QAA79" s="253"/>
      <c r="QAB79" s="253"/>
      <c r="QAC79" s="253"/>
      <c r="QAD79" s="253"/>
      <c r="QAE79" s="254"/>
      <c r="QAF79" s="253"/>
      <c r="QAG79" s="253"/>
      <c r="QAH79" s="253"/>
      <c r="QAI79" s="253"/>
      <c r="QAJ79" s="253"/>
      <c r="QAK79" s="254"/>
      <c r="QAL79" s="253"/>
      <c r="QAM79" s="253"/>
      <c r="QAN79" s="253"/>
      <c r="QAO79" s="253"/>
      <c r="QAP79" s="253"/>
      <c r="QAQ79" s="254"/>
      <c r="QAR79" s="253"/>
      <c r="QAS79" s="253"/>
      <c r="QAT79" s="253"/>
      <c r="QAU79" s="253"/>
      <c r="QAV79" s="253"/>
      <c r="QAW79" s="254"/>
      <c r="QAX79" s="253"/>
      <c r="QAY79" s="253"/>
      <c r="QAZ79" s="253"/>
      <c r="QBA79" s="253"/>
      <c r="QBB79" s="253"/>
      <c r="QBC79" s="254"/>
      <c r="QBD79" s="253"/>
      <c r="QBE79" s="253"/>
      <c r="QBF79" s="253"/>
      <c r="QBG79" s="253"/>
      <c r="QBH79" s="253"/>
      <c r="QBI79" s="254"/>
      <c r="QBJ79" s="253"/>
      <c r="QBK79" s="253"/>
      <c r="QBL79" s="253"/>
      <c r="QBM79" s="253"/>
      <c r="QBN79" s="253"/>
      <c r="QBO79" s="254"/>
      <c r="QBP79" s="253"/>
      <c r="QBQ79" s="253"/>
      <c r="QBR79" s="253"/>
      <c r="QBS79" s="253"/>
      <c r="QBT79" s="253"/>
      <c r="QBU79" s="254"/>
      <c r="QBV79" s="253"/>
      <c r="QBW79" s="253"/>
      <c r="QBX79" s="253"/>
      <c r="QBY79" s="253"/>
      <c r="QBZ79" s="253"/>
      <c r="QCA79" s="254"/>
      <c r="QCB79" s="253"/>
      <c r="QCC79" s="253"/>
      <c r="QCD79" s="253"/>
      <c r="QCE79" s="253"/>
      <c r="QCF79" s="253"/>
      <c r="QCG79" s="254"/>
      <c r="QCH79" s="253"/>
      <c r="QCI79" s="253"/>
      <c r="QCJ79" s="253"/>
      <c r="QCK79" s="253"/>
      <c r="QCL79" s="253"/>
      <c r="QCM79" s="254"/>
      <c r="QCN79" s="253"/>
      <c r="QCO79" s="253"/>
      <c r="QCP79" s="253"/>
      <c r="QCQ79" s="253"/>
      <c r="QCR79" s="253"/>
      <c r="QCS79" s="254"/>
      <c r="QCT79" s="253"/>
      <c r="QCU79" s="253"/>
      <c r="QCV79" s="253"/>
      <c r="QCW79" s="253"/>
      <c r="QCX79" s="253"/>
      <c r="QCY79" s="254"/>
      <c r="QCZ79" s="253"/>
      <c r="QDA79" s="253"/>
      <c r="QDB79" s="253"/>
      <c r="QDC79" s="253"/>
      <c r="QDD79" s="253"/>
      <c r="QDE79" s="254"/>
      <c r="QDF79" s="253"/>
      <c r="QDG79" s="253"/>
      <c r="QDH79" s="253"/>
      <c r="QDI79" s="253"/>
      <c r="QDJ79" s="253"/>
      <c r="QDK79" s="254"/>
      <c r="QDL79" s="253"/>
      <c r="QDM79" s="253"/>
      <c r="QDN79" s="253"/>
      <c r="QDO79" s="253"/>
      <c r="QDP79" s="253"/>
      <c r="QDQ79" s="254"/>
      <c r="QDR79" s="253"/>
      <c r="QDS79" s="253"/>
      <c r="QDT79" s="253"/>
      <c r="QDU79" s="253"/>
      <c r="QDV79" s="253"/>
      <c r="QDW79" s="254"/>
      <c r="QDX79" s="253"/>
      <c r="QDY79" s="253"/>
      <c r="QDZ79" s="253"/>
      <c r="QEA79" s="253"/>
      <c r="QEB79" s="253"/>
      <c r="QEC79" s="254"/>
      <c r="QED79" s="253"/>
      <c r="QEE79" s="253"/>
      <c r="QEF79" s="253"/>
      <c r="QEG79" s="253"/>
      <c r="QEH79" s="253"/>
      <c r="QEI79" s="254"/>
      <c r="QEJ79" s="253"/>
      <c r="QEK79" s="253"/>
      <c r="QEL79" s="253"/>
      <c r="QEM79" s="253"/>
      <c r="QEN79" s="253"/>
      <c r="QEO79" s="254"/>
      <c r="QEP79" s="253"/>
      <c r="QEQ79" s="253"/>
      <c r="QER79" s="253"/>
      <c r="QES79" s="253"/>
      <c r="QET79" s="253"/>
      <c r="QEU79" s="254"/>
      <c r="QEV79" s="253"/>
      <c r="QEW79" s="253"/>
      <c r="QEX79" s="253"/>
      <c r="QEY79" s="253"/>
      <c r="QEZ79" s="253"/>
      <c r="QFA79" s="254"/>
      <c r="QFB79" s="253"/>
      <c r="QFC79" s="253"/>
      <c r="QFD79" s="253"/>
      <c r="QFE79" s="253"/>
      <c r="QFF79" s="253"/>
      <c r="QFG79" s="254"/>
      <c r="QFH79" s="253"/>
      <c r="QFI79" s="253"/>
      <c r="QFJ79" s="253"/>
      <c r="QFK79" s="253"/>
      <c r="QFL79" s="253"/>
      <c r="QFM79" s="254"/>
      <c r="QFN79" s="253"/>
      <c r="QFO79" s="253"/>
      <c r="QFP79" s="253"/>
      <c r="QFQ79" s="253"/>
      <c r="QFR79" s="253"/>
      <c r="QFS79" s="254"/>
      <c r="QFT79" s="253"/>
      <c r="QFU79" s="253"/>
      <c r="QFV79" s="253"/>
      <c r="QFW79" s="253"/>
      <c r="QFX79" s="253"/>
      <c r="QFY79" s="254"/>
      <c r="QFZ79" s="253"/>
      <c r="QGA79" s="253"/>
      <c r="QGB79" s="253"/>
      <c r="QGC79" s="253"/>
      <c r="QGD79" s="253"/>
      <c r="QGE79" s="254"/>
      <c r="QGF79" s="253"/>
      <c r="QGG79" s="253"/>
      <c r="QGH79" s="253"/>
      <c r="QGI79" s="253"/>
      <c r="QGJ79" s="253"/>
      <c r="QGK79" s="254"/>
      <c r="QGL79" s="253"/>
      <c r="QGM79" s="253"/>
      <c r="QGN79" s="253"/>
      <c r="QGO79" s="253"/>
      <c r="QGP79" s="253"/>
      <c r="QGQ79" s="254"/>
      <c r="QGR79" s="253"/>
      <c r="QGS79" s="253"/>
      <c r="QGT79" s="253"/>
      <c r="QGU79" s="253"/>
      <c r="QGV79" s="253"/>
      <c r="QGW79" s="254"/>
      <c r="QGX79" s="253"/>
      <c r="QGY79" s="253"/>
      <c r="QGZ79" s="253"/>
      <c r="QHA79" s="253"/>
      <c r="QHB79" s="253"/>
      <c r="QHC79" s="254"/>
      <c r="QHD79" s="253"/>
      <c r="QHE79" s="253"/>
      <c r="QHF79" s="253"/>
      <c r="QHG79" s="253"/>
      <c r="QHH79" s="253"/>
      <c r="QHI79" s="254"/>
      <c r="QHJ79" s="253"/>
      <c r="QHK79" s="253"/>
      <c r="QHL79" s="253"/>
      <c r="QHM79" s="253"/>
      <c r="QHN79" s="253"/>
      <c r="QHO79" s="254"/>
      <c r="QHP79" s="253"/>
      <c r="QHQ79" s="253"/>
      <c r="QHR79" s="253"/>
      <c r="QHS79" s="253"/>
      <c r="QHT79" s="253"/>
      <c r="QHU79" s="254"/>
      <c r="QHV79" s="253"/>
      <c r="QHW79" s="253"/>
      <c r="QHX79" s="253"/>
      <c r="QHY79" s="253"/>
      <c r="QHZ79" s="253"/>
      <c r="QIA79" s="254"/>
      <c r="QIB79" s="253"/>
      <c r="QIC79" s="253"/>
      <c r="QID79" s="253"/>
      <c r="QIE79" s="253"/>
      <c r="QIF79" s="253"/>
      <c r="QIG79" s="254"/>
      <c r="QIH79" s="253"/>
      <c r="QII79" s="253"/>
      <c r="QIJ79" s="253"/>
      <c r="QIK79" s="253"/>
      <c r="QIL79" s="253"/>
      <c r="QIM79" s="254"/>
      <c r="QIN79" s="253"/>
      <c r="QIO79" s="253"/>
      <c r="QIP79" s="253"/>
      <c r="QIQ79" s="253"/>
      <c r="QIR79" s="253"/>
      <c r="QIS79" s="254"/>
      <c r="QIT79" s="253"/>
      <c r="QIU79" s="253"/>
      <c r="QIV79" s="253"/>
      <c r="QIW79" s="253"/>
      <c r="QIX79" s="253"/>
      <c r="QIY79" s="254"/>
      <c r="QIZ79" s="253"/>
      <c r="QJA79" s="253"/>
      <c r="QJB79" s="253"/>
      <c r="QJC79" s="253"/>
      <c r="QJD79" s="253"/>
      <c r="QJE79" s="254"/>
      <c r="QJF79" s="253"/>
      <c r="QJG79" s="253"/>
      <c r="QJH79" s="253"/>
      <c r="QJI79" s="253"/>
      <c r="QJJ79" s="253"/>
      <c r="QJK79" s="254"/>
      <c r="QJL79" s="253"/>
      <c r="QJM79" s="253"/>
      <c r="QJN79" s="253"/>
      <c r="QJO79" s="253"/>
      <c r="QJP79" s="253"/>
      <c r="QJQ79" s="254"/>
      <c r="QJR79" s="253"/>
      <c r="QJS79" s="253"/>
      <c r="QJT79" s="253"/>
      <c r="QJU79" s="253"/>
      <c r="QJV79" s="253"/>
      <c r="QJW79" s="254"/>
      <c r="QJX79" s="253"/>
      <c r="QJY79" s="253"/>
      <c r="QJZ79" s="253"/>
      <c r="QKA79" s="253"/>
      <c r="QKB79" s="253"/>
      <c r="QKC79" s="254"/>
      <c r="QKD79" s="253"/>
      <c r="QKE79" s="253"/>
      <c r="QKF79" s="253"/>
      <c r="QKG79" s="253"/>
      <c r="QKH79" s="253"/>
      <c r="QKI79" s="254"/>
      <c r="QKJ79" s="253"/>
      <c r="QKK79" s="253"/>
      <c r="QKL79" s="253"/>
      <c r="QKM79" s="253"/>
      <c r="QKN79" s="253"/>
      <c r="QKO79" s="254"/>
      <c r="QKP79" s="253"/>
      <c r="QKQ79" s="253"/>
      <c r="QKR79" s="253"/>
      <c r="QKS79" s="253"/>
      <c r="QKT79" s="253"/>
      <c r="QKU79" s="254"/>
      <c r="QKV79" s="253"/>
      <c r="QKW79" s="253"/>
      <c r="QKX79" s="253"/>
      <c r="QKY79" s="253"/>
      <c r="QKZ79" s="253"/>
      <c r="QLA79" s="254"/>
      <c r="QLB79" s="253"/>
      <c r="QLC79" s="253"/>
      <c r="QLD79" s="253"/>
      <c r="QLE79" s="253"/>
      <c r="QLF79" s="253"/>
      <c r="QLG79" s="254"/>
      <c r="QLH79" s="253"/>
      <c r="QLI79" s="253"/>
      <c r="QLJ79" s="253"/>
      <c r="QLK79" s="253"/>
      <c r="QLL79" s="253"/>
      <c r="QLM79" s="254"/>
      <c r="QLN79" s="253"/>
      <c r="QLO79" s="253"/>
      <c r="QLP79" s="253"/>
      <c r="QLQ79" s="253"/>
      <c r="QLR79" s="253"/>
      <c r="QLS79" s="254"/>
      <c r="QLT79" s="253"/>
      <c r="QLU79" s="253"/>
      <c r="QLV79" s="253"/>
      <c r="QLW79" s="253"/>
      <c r="QLX79" s="253"/>
      <c r="QLY79" s="254"/>
      <c r="QLZ79" s="253"/>
      <c r="QMA79" s="253"/>
      <c r="QMB79" s="253"/>
      <c r="QMC79" s="253"/>
      <c r="QMD79" s="253"/>
      <c r="QME79" s="254"/>
      <c r="QMF79" s="253"/>
      <c r="QMG79" s="253"/>
      <c r="QMH79" s="253"/>
      <c r="QMI79" s="253"/>
      <c r="QMJ79" s="253"/>
      <c r="QMK79" s="254"/>
      <c r="QML79" s="253"/>
      <c r="QMM79" s="253"/>
      <c r="QMN79" s="253"/>
      <c r="QMO79" s="253"/>
      <c r="QMP79" s="253"/>
      <c r="QMQ79" s="254"/>
      <c r="QMR79" s="253"/>
      <c r="QMS79" s="253"/>
      <c r="QMT79" s="253"/>
      <c r="QMU79" s="253"/>
      <c r="QMV79" s="253"/>
      <c r="QMW79" s="254"/>
      <c r="QMX79" s="253"/>
      <c r="QMY79" s="253"/>
      <c r="QMZ79" s="253"/>
      <c r="QNA79" s="253"/>
      <c r="QNB79" s="253"/>
      <c r="QNC79" s="254"/>
      <c r="QND79" s="253"/>
      <c r="QNE79" s="253"/>
      <c r="QNF79" s="253"/>
      <c r="QNG79" s="253"/>
      <c r="QNH79" s="253"/>
      <c r="QNI79" s="254"/>
      <c r="QNJ79" s="253"/>
      <c r="QNK79" s="253"/>
      <c r="QNL79" s="253"/>
      <c r="QNM79" s="253"/>
      <c r="QNN79" s="253"/>
      <c r="QNO79" s="254"/>
      <c r="QNP79" s="253"/>
      <c r="QNQ79" s="253"/>
      <c r="QNR79" s="253"/>
      <c r="QNS79" s="253"/>
      <c r="QNT79" s="253"/>
      <c r="QNU79" s="254"/>
      <c r="QNV79" s="253"/>
      <c r="QNW79" s="253"/>
      <c r="QNX79" s="253"/>
      <c r="QNY79" s="253"/>
      <c r="QNZ79" s="253"/>
      <c r="QOA79" s="254"/>
      <c r="QOB79" s="253"/>
      <c r="QOC79" s="253"/>
      <c r="QOD79" s="253"/>
      <c r="QOE79" s="253"/>
      <c r="QOF79" s="253"/>
      <c r="QOG79" s="254"/>
      <c r="QOH79" s="253"/>
      <c r="QOI79" s="253"/>
      <c r="QOJ79" s="253"/>
      <c r="QOK79" s="253"/>
      <c r="QOL79" s="253"/>
      <c r="QOM79" s="254"/>
      <c r="QON79" s="253"/>
      <c r="QOO79" s="253"/>
      <c r="QOP79" s="253"/>
      <c r="QOQ79" s="253"/>
      <c r="QOR79" s="253"/>
      <c r="QOS79" s="254"/>
      <c r="QOT79" s="253"/>
      <c r="QOU79" s="253"/>
      <c r="QOV79" s="253"/>
      <c r="QOW79" s="253"/>
      <c r="QOX79" s="253"/>
      <c r="QOY79" s="254"/>
      <c r="QOZ79" s="253"/>
      <c r="QPA79" s="253"/>
      <c r="QPB79" s="253"/>
      <c r="QPC79" s="253"/>
      <c r="QPD79" s="253"/>
      <c r="QPE79" s="254"/>
      <c r="QPF79" s="253"/>
      <c r="QPG79" s="253"/>
      <c r="QPH79" s="253"/>
      <c r="QPI79" s="253"/>
      <c r="QPJ79" s="253"/>
      <c r="QPK79" s="254"/>
      <c r="QPL79" s="253"/>
      <c r="QPM79" s="253"/>
      <c r="QPN79" s="253"/>
      <c r="QPO79" s="253"/>
      <c r="QPP79" s="253"/>
      <c r="QPQ79" s="254"/>
      <c r="QPR79" s="253"/>
      <c r="QPS79" s="253"/>
      <c r="QPT79" s="253"/>
      <c r="QPU79" s="253"/>
      <c r="QPV79" s="253"/>
      <c r="QPW79" s="254"/>
      <c r="QPX79" s="253"/>
      <c r="QPY79" s="253"/>
      <c r="QPZ79" s="253"/>
      <c r="QQA79" s="253"/>
      <c r="QQB79" s="253"/>
      <c r="QQC79" s="254"/>
      <c r="QQD79" s="253"/>
      <c r="QQE79" s="253"/>
      <c r="QQF79" s="253"/>
      <c r="QQG79" s="253"/>
      <c r="QQH79" s="253"/>
      <c r="QQI79" s="254"/>
      <c r="QQJ79" s="253"/>
      <c r="QQK79" s="253"/>
      <c r="QQL79" s="253"/>
      <c r="QQM79" s="253"/>
      <c r="QQN79" s="253"/>
      <c r="QQO79" s="254"/>
      <c r="QQP79" s="253"/>
      <c r="QQQ79" s="253"/>
      <c r="QQR79" s="253"/>
      <c r="QQS79" s="253"/>
      <c r="QQT79" s="253"/>
      <c r="QQU79" s="254"/>
      <c r="QQV79" s="253"/>
      <c r="QQW79" s="253"/>
      <c r="QQX79" s="253"/>
      <c r="QQY79" s="253"/>
      <c r="QQZ79" s="253"/>
      <c r="QRA79" s="254"/>
      <c r="QRB79" s="253"/>
      <c r="QRC79" s="253"/>
      <c r="QRD79" s="253"/>
      <c r="QRE79" s="253"/>
      <c r="QRF79" s="253"/>
      <c r="QRG79" s="254"/>
      <c r="QRH79" s="253"/>
      <c r="QRI79" s="253"/>
      <c r="QRJ79" s="253"/>
      <c r="QRK79" s="253"/>
      <c r="QRL79" s="253"/>
      <c r="QRM79" s="254"/>
      <c r="QRN79" s="253"/>
      <c r="QRO79" s="253"/>
      <c r="QRP79" s="253"/>
      <c r="QRQ79" s="253"/>
      <c r="QRR79" s="253"/>
      <c r="QRS79" s="254"/>
      <c r="QRT79" s="253"/>
      <c r="QRU79" s="253"/>
      <c r="QRV79" s="253"/>
      <c r="QRW79" s="253"/>
      <c r="QRX79" s="253"/>
      <c r="QRY79" s="254"/>
      <c r="QRZ79" s="253"/>
      <c r="QSA79" s="253"/>
      <c r="QSB79" s="253"/>
      <c r="QSC79" s="253"/>
      <c r="QSD79" s="253"/>
      <c r="QSE79" s="254"/>
      <c r="QSF79" s="253"/>
      <c r="QSG79" s="253"/>
      <c r="QSH79" s="253"/>
      <c r="QSI79" s="253"/>
      <c r="QSJ79" s="253"/>
      <c r="QSK79" s="254"/>
      <c r="QSL79" s="253"/>
      <c r="QSM79" s="253"/>
      <c r="QSN79" s="253"/>
      <c r="QSO79" s="253"/>
      <c r="QSP79" s="253"/>
      <c r="QSQ79" s="254"/>
      <c r="QSR79" s="253"/>
      <c r="QSS79" s="253"/>
      <c r="QST79" s="253"/>
      <c r="QSU79" s="253"/>
      <c r="QSV79" s="253"/>
      <c r="QSW79" s="254"/>
      <c r="QSX79" s="253"/>
      <c r="QSY79" s="253"/>
      <c r="QSZ79" s="253"/>
      <c r="QTA79" s="253"/>
      <c r="QTB79" s="253"/>
      <c r="QTC79" s="254"/>
      <c r="QTD79" s="253"/>
      <c r="QTE79" s="253"/>
      <c r="QTF79" s="253"/>
      <c r="QTG79" s="253"/>
      <c r="QTH79" s="253"/>
      <c r="QTI79" s="254"/>
      <c r="QTJ79" s="253"/>
      <c r="QTK79" s="253"/>
      <c r="QTL79" s="253"/>
      <c r="QTM79" s="253"/>
      <c r="QTN79" s="253"/>
      <c r="QTO79" s="254"/>
      <c r="QTP79" s="253"/>
      <c r="QTQ79" s="253"/>
      <c r="QTR79" s="253"/>
      <c r="QTS79" s="253"/>
      <c r="QTT79" s="253"/>
      <c r="QTU79" s="254"/>
      <c r="QTV79" s="253"/>
      <c r="QTW79" s="253"/>
      <c r="QTX79" s="253"/>
      <c r="QTY79" s="253"/>
      <c r="QTZ79" s="253"/>
      <c r="QUA79" s="254"/>
      <c r="QUB79" s="253"/>
      <c r="QUC79" s="253"/>
      <c r="QUD79" s="253"/>
      <c r="QUE79" s="253"/>
      <c r="QUF79" s="253"/>
      <c r="QUG79" s="254"/>
      <c r="QUH79" s="253"/>
      <c r="QUI79" s="253"/>
      <c r="QUJ79" s="253"/>
      <c r="QUK79" s="253"/>
      <c r="QUL79" s="253"/>
      <c r="QUM79" s="254"/>
      <c r="QUN79" s="253"/>
      <c r="QUO79" s="253"/>
      <c r="QUP79" s="253"/>
      <c r="QUQ79" s="253"/>
      <c r="QUR79" s="253"/>
      <c r="QUS79" s="254"/>
      <c r="QUT79" s="253"/>
      <c r="QUU79" s="253"/>
      <c r="QUV79" s="253"/>
      <c r="QUW79" s="253"/>
      <c r="QUX79" s="253"/>
      <c r="QUY79" s="254"/>
      <c r="QUZ79" s="253"/>
      <c r="QVA79" s="253"/>
      <c r="QVB79" s="253"/>
      <c r="QVC79" s="253"/>
      <c r="QVD79" s="253"/>
      <c r="QVE79" s="254"/>
      <c r="QVF79" s="253"/>
      <c r="QVG79" s="253"/>
      <c r="QVH79" s="253"/>
      <c r="QVI79" s="253"/>
      <c r="QVJ79" s="253"/>
      <c r="QVK79" s="254"/>
      <c r="QVL79" s="253"/>
      <c r="QVM79" s="253"/>
      <c r="QVN79" s="253"/>
      <c r="QVO79" s="253"/>
      <c r="QVP79" s="253"/>
      <c r="QVQ79" s="254"/>
      <c r="QVR79" s="253"/>
      <c r="QVS79" s="253"/>
      <c r="QVT79" s="253"/>
      <c r="QVU79" s="253"/>
      <c r="QVV79" s="253"/>
      <c r="QVW79" s="254"/>
      <c r="QVX79" s="253"/>
      <c r="QVY79" s="253"/>
      <c r="QVZ79" s="253"/>
      <c r="QWA79" s="253"/>
      <c r="QWB79" s="253"/>
      <c r="QWC79" s="254"/>
      <c r="QWD79" s="253"/>
      <c r="QWE79" s="253"/>
      <c r="QWF79" s="253"/>
      <c r="QWG79" s="253"/>
      <c r="QWH79" s="253"/>
      <c r="QWI79" s="254"/>
      <c r="QWJ79" s="253"/>
      <c r="QWK79" s="253"/>
      <c r="QWL79" s="253"/>
      <c r="QWM79" s="253"/>
      <c r="QWN79" s="253"/>
      <c r="QWO79" s="254"/>
      <c r="QWP79" s="253"/>
      <c r="QWQ79" s="253"/>
      <c r="QWR79" s="253"/>
      <c r="QWS79" s="253"/>
      <c r="QWT79" s="253"/>
      <c r="QWU79" s="254"/>
      <c r="QWV79" s="253"/>
      <c r="QWW79" s="253"/>
      <c r="QWX79" s="253"/>
      <c r="QWY79" s="253"/>
      <c r="QWZ79" s="253"/>
      <c r="QXA79" s="254"/>
      <c r="QXB79" s="253"/>
      <c r="QXC79" s="253"/>
      <c r="QXD79" s="253"/>
      <c r="QXE79" s="253"/>
      <c r="QXF79" s="253"/>
      <c r="QXG79" s="254"/>
      <c r="QXH79" s="253"/>
      <c r="QXI79" s="253"/>
      <c r="QXJ79" s="253"/>
      <c r="QXK79" s="253"/>
      <c r="QXL79" s="253"/>
      <c r="QXM79" s="254"/>
      <c r="QXN79" s="253"/>
      <c r="QXO79" s="253"/>
      <c r="QXP79" s="253"/>
      <c r="QXQ79" s="253"/>
      <c r="QXR79" s="253"/>
      <c r="QXS79" s="254"/>
      <c r="QXT79" s="253"/>
      <c r="QXU79" s="253"/>
      <c r="QXV79" s="253"/>
      <c r="QXW79" s="253"/>
      <c r="QXX79" s="253"/>
      <c r="QXY79" s="254"/>
      <c r="QXZ79" s="253"/>
      <c r="QYA79" s="253"/>
      <c r="QYB79" s="253"/>
      <c r="QYC79" s="253"/>
      <c r="QYD79" s="253"/>
      <c r="QYE79" s="254"/>
      <c r="QYF79" s="253"/>
      <c r="QYG79" s="253"/>
      <c r="QYH79" s="253"/>
      <c r="QYI79" s="253"/>
      <c r="QYJ79" s="253"/>
      <c r="QYK79" s="254"/>
      <c r="QYL79" s="253"/>
      <c r="QYM79" s="253"/>
      <c r="QYN79" s="253"/>
      <c r="QYO79" s="253"/>
      <c r="QYP79" s="253"/>
      <c r="QYQ79" s="254"/>
      <c r="QYR79" s="253"/>
      <c r="QYS79" s="253"/>
      <c r="QYT79" s="253"/>
      <c r="QYU79" s="253"/>
      <c r="QYV79" s="253"/>
      <c r="QYW79" s="254"/>
      <c r="QYX79" s="253"/>
      <c r="QYY79" s="253"/>
      <c r="QYZ79" s="253"/>
      <c r="QZA79" s="253"/>
      <c r="QZB79" s="253"/>
      <c r="QZC79" s="254"/>
      <c r="QZD79" s="253"/>
      <c r="QZE79" s="253"/>
      <c r="QZF79" s="253"/>
      <c r="QZG79" s="253"/>
      <c r="QZH79" s="253"/>
      <c r="QZI79" s="254"/>
      <c r="QZJ79" s="253"/>
      <c r="QZK79" s="253"/>
      <c r="QZL79" s="253"/>
      <c r="QZM79" s="253"/>
      <c r="QZN79" s="253"/>
      <c r="QZO79" s="254"/>
      <c r="QZP79" s="253"/>
      <c r="QZQ79" s="253"/>
      <c r="QZR79" s="253"/>
      <c r="QZS79" s="253"/>
      <c r="QZT79" s="253"/>
      <c r="QZU79" s="254"/>
      <c r="QZV79" s="253"/>
      <c r="QZW79" s="253"/>
      <c r="QZX79" s="253"/>
      <c r="QZY79" s="253"/>
      <c r="QZZ79" s="253"/>
      <c r="RAA79" s="254"/>
      <c r="RAB79" s="253"/>
      <c r="RAC79" s="253"/>
      <c r="RAD79" s="253"/>
      <c r="RAE79" s="253"/>
      <c r="RAF79" s="253"/>
      <c r="RAG79" s="254"/>
      <c r="RAH79" s="253"/>
      <c r="RAI79" s="253"/>
      <c r="RAJ79" s="253"/>
      <c r="RAK79" s="253"/>
      <c r="RAL79" s="253"/>
      <c r="RAM79" s="254"/>
      <c r="RAN79" s="253"/>
      <c r="RAO79" s="253"/>
      <c r="RAP79" s="253"/>
      <c r="RAQ79" s="253"/>
      <c r="RAR79" s="253"/>
      <c r="RAS79" s="254"/>
      <c r="RAT79" s="253"/>
      <c r="RAU79" s="253"/>
      <c r="RAV79" s="253"/>
      <c r="RAW79" s="253"/>
      <c r="RAX79" s="253"/>
      <c r="RAY79" s="254"/>
      <c r="RAZ79" s="253"/>
      <c r="RBA79" s="253"/>
      <c r="RBB79" s="253"/>
      <c r="RBC79" s="253"/>
      <c r="RBD79" s="253"/>
      <c r="RBE79" s="254"/>
      <c r="RBF79" s="253"/>
      <c r="RBG79" s="253"/>
      <c r="RBH79" s="253"/>
      <c r="RBI79" s="253"/>
      <c r="RBJ79" s="253"/>
      <c r="RBK79" s="254"/>
      <c r="RBL79" s="253"/>
      <c r="RBM79" s="253"/>
      <c r="RBN79" s="253"/>
      <c r="RBO79" s="253"/>
      <c r="RBP79" s="253"/>
      <c r="RBQ79" s="254"/>
      <c r="RBR79" s="253"/>
      <c r="RBS79" s="253"/>
      <c r="RBT79" s="253"/>
      <c r="RBU79" s="253"/>
      <c r="RBV79" s="253"/>
      <c r="RBW79" s="254"/>
      <c r="RBX79" s="253"/>
      <c r="RBY79" s="253"/>
      <c r="RBZ79" s="253"/>
      <c r="RCA79" s="253"/>
      <c r="RCB79" s="253"/>
      <c r="RCC79" s="254"/>
      <c r="RCD79" s="253"/>
      <c r="RCE79" s="253"/>
      <c r="RCF79" s="253"/>
      <c r="RCG79" s="253"/>
      <c r="RCH79" s="253"/>
      <c r="RCI79" s="254"/>
      <c r="RCJ79" s="253"/>
      <c r="RCK79" s="253"/>
      <c r="RCL79" s="253"/>
      <c r="RCM79" s="253"/>
      <c r="RCN79" s="253"/>
      <c r="RCO79" s="254"/>
      <c r="RCP79" s="253"/>
      <c r="RCQ79" s="253"/>
      <c r="RCR79" s="253"/>
      <c r="RCS79" s="253"/>
      <c r="RCT79" s="253"/>
      <c r="RCU79" s="254"/>
      <c r="RCV79" s="253"/>
      <c r="RCW79" s="253"/>
      <c r="RCX79" s="253"/>
      <c r="RCY79" s="253"/>
      <c r="RCZ79" s="253"/>
      <c r="RDA79" s="254"/>
      <c r="RDB79" s="253"/>
      <c r="RDC79" s="253"/>
      <c r="RDD79" s="253"/>
      <c r="RDE79" s="253"/>
      <c r="RDF79" s="253"/>
      <c r="RDG79" s="254"/>
      <c r="RDH79" s="253"/>
      <c r="RDI79" s="253"/>
      <c r="RDJ79" s="253"/>
      <c r="RDK79" s="253"/>
      <c r="RDL79" s="253"/>
      <c r="RDM79" s="254"/>
      <c r="RDN79" s="253"/>
      <c r="RDO79" s="253"/>
      <c r="RDP79" s="253"/>
      <c r="RDQ79" s="253"/>
      <c r="RDR79" s="253"/>
      <c r="RDS79" s="254"/>
      <c r="RDT79" s="253"/>
      <c r="RDU79" s="253"/>
      <c r="RDV79" s="253"/>
      <c r="RDW79" s="253"/>
      <c r="RDX79" s="253"/>
      <c r="RDY79" s="254"/>
      <c r="RDZ79" s="253"/>
      <c r="REA79" s="253"/>
      <c r="REB79" s="253"/>
      <c r="REC79" s="253"/>
      <c r="RED79" s="253"/>
      <c r="REE79" s="254"/>
      <c r="REF79" s="253"/>
      <c r="REG79" s="253"/>
      <c r="REH79" s="253"/>
      <c r="REI79" s="253"/>
      <c r="REJ79" s="253"/>
      <c r="REK79" s="254"/>
      <c r="REL79" s="253"/>
      <c r="REM79" s="253"/>
      <c r="REN79" s="253"/>
      <c r="REO79" s="253"/>
      <c r="REP79" s="253"/>
      <c r="REQ79" s="254"/>
      <c r="RER79" s="253"/>
      <c r="RES79" s="253"/>
      <c r="RET79" s="253"/>
      <c r="REU79" s="253"/>
      <c r="REV79" s="253"/>
      <c r="REW79" s="254"/>
      <c r="REX79" s="253"/>
      <c r="REY79" s="253"/>
      <c r="REZ79" s="253"/>
      <c r="RFA79" s="253"/>
      <c r="RFB79" s="253"/>
      <c r="RFC79" s="254"/>
      <c r="RFD79" s="253"/>
      <c r="RFE79" s="253"/>
      <c r="RFF79" s="253"/>
      <c r="RFG79" s="253"/>
      <c r="RFH79" s="253"/>
      <c r="RFI79" s="254"/>
      <c r="RFJ79" s="253"/>
      <c r="RFK79" s="253"/>
      <c r="RFL79" s="253"/>
      <c r="RFM79" s="253"/>
      <c r="RFN79" s="253"/>
      <c r="RFO79" s="254"/>
      <c r="RFP79" s="253"/>
      <c r="RFQ79" s="253"/>
      <c r="RFR79" s="253"/>
      <c r="RFS79" s="253"/>
      <c r="RFT79" s="253"/>
      <c r="RFU79" s="254"/>
      <c r="RFV79" s="253"/>
      <c r="RFW79" s="253"/>
      <c r="RFX79" s="253"/>
      <c r="RFY79" s="253"/>
      <c r="RFZ79" s="253"/>
      <c r="RGA79" s="254"/>
      <c r="RGB79" s="253"/>
      <c r="RGC79" s="253"/>
      <c r="RGD79" s="253"/>
      <c r="RGE79" s="253"/>
      <c r="RGF79" s="253"/>
      <c r="RGG79" s="254"/>
      <c r="RGH79" s="253"/>
      <c r="RGI79" s="253"/>
      <c r="RGJ79" s="253"/>
      <c r="RGK79" s="253"/>
      <c r="RGL79" s="253"/>
      <c r="RGM79" s="254"/>
      <c r="RGN79" s="253"/>
      <c r="RGO79" s="253"/>
      <c r="RGP79" s="253"/>
      <c r="RGQ79" s="253"/>
      <c r="RGR79" s="253"/>
      <c r="RGS79" s="254"/>
      <c r="RGT79" s="253"/>
      <c r="RGU79" s="253"/>
      <c r="RGV79" s="253"/>
      <c r="RGW79" s="253"/>
      <c r="RGX79" s="253"/>
      <c r="RGY79" s="254"/>
      <c r="RGZ79" s="253"/>
      <c r="RHA79" s="253"/>
      <c r="RHB79" s="253"/>
      <c r="RHC79" s="253"/>
      <c r="RHD79" s="253"/>
      <c r="RHE79" s="254"/>
      <c r="RHF79" s="253"/>
      <c r="RHG79" s="253"/>
      <c r="RHH79" s="253"/>
      <c r="RHI79" s="253"/>
      <c r="RHJ79" s="253"/>
      <c r="RHK79" s="254"/>
      <c r="RHL79" s="253"/>
      <c r="RHM79" s="253"/>
      <c r="RHN79" s="253"/>
      <c r="RHO79" s="253"/>
      <c r="RHP79" s="253"/>
      <c r="RHQ79" s="254"/>
      <c r="RHR79" s="253"/>
      <c r="RHS79" s="253"/>
      <c r="RHT79" s="253"/>
      <c r="RHU79" s="253"/>
      <c r="RHV79" s="253"/>
      <c r="RHW79" s="254"/>
      <c r="RHX79" s="253"/>
      <c r="RHY79" s="253"/>
      <c r="RHZ79" s="253"/>
      <c r="RIA79" s="253"/>
      <c r="RIB79" s="253"/>
      <c r="RIC79" s="254"/>
      <c r="RID79" s="253"/>
      <c r="RIE79" s="253"/>
      <c r="RIF79" s="253"/>
      <c r="RIG79" s="253"/>
      <c r="RIH79" s="253"/>
      <c r="RII79" s="254"/>
      <c r="RIJ79" s="253"/>
      <c r="RIK79" s="253"/>
      <c r="RIL79" s="253"/>
      <c r="RIM79" s="253"/>
      <c r="RIN79" s="253"/>
      <c r="RIO79" s="254"/>
      <c r="RIP79" s="253"/>
      <c r="RIQ79" s="253"/>
      <c r="RIR79" s="253"/>
      <c r="RIS79" s="253"/>
      <c r="RIT79" s="253"/>
      <c r="RIU79" s="254"/>
      <c r="RIV79" s="253"/>
      <c r="RIW79" s="253"/>
      <c r="RIX79" s="253"/>
      <c r="RIY79" s="253"/>
      <c r="RIZ79" s="253"/>
      <c r="RJA79" s="254"/>
      <c r="RJB79" s="253"/>
      <c r="RJC79" s="253"/>
      <c r="RJD79" s="253"/>
      <c r="RJE79" s="253"/>
      <c r="RJF79" s="253"/>
      <c r="RJG79" s="254"/>
      <c r="RJH79" s="253"/>
      <c r="RJI79" s="253"/>
      <c r="RJJ79" s="253"/>
      <c r="RJK79" s="253"/>
      <c r="RJL79" s="253"/>
      <c r="RJM79" s="254"/>
      <c r="RJN79" s="253"/>
      <c r="RJO79" s="253"/>
      <c r="RJP79" s="253"/>
      <c r="RJQ79" s="253"/>
      <c r="RJR79" s="253"/>
      <c r="RJS79" s="254"/>
      <c r="RJT79" s="253"/>
      <c r="RJU79" s="253"/>
      <c r="RJV79" s="253"/>
      <c r="RJW79" s="253"/>
      <c r="RJX79" s="253"/>
      <c r="RJY79" s="254"/>
      <c r="RJZ79" s="253"/>
      <c r="RKA79" s="253"/>
      <c r="RKB79" s="253"/>
      <c r="RKC79" s="253"/>
      <c r="RKD79" s="253"/>
      <c r="RKE79" s="254"/>
      <c r="RKF79" s="253"/>
      <c r="RKG79" s="253"/>
      <c r="RKH79" s="253"/>
      <c r="RKI79" s="253"/>
      <c r="RKJ79" s="253"/>
      <c r="RKK79" s="254"/>
      <c r="RKL79" s="253"/>
      <c r="RKM79" s="253"/>
      <c r="RKN79" s="253"/>
      <c r="RKO79" s="253"/>
      <c r="RKP79" s="253"/>
      <c r="RKQ79" s="254"/>
      <c r="RKR79" s="253"/>
      <c r="RKS79" s="253"/>
      <c r="RKT79" s="253"/>
      <c r="RKU79" s="253"/>
      <c r="RKV79" s="253"/>
      <c r="RKW79" s="254"/>
      <c r="RKX79" s="253"/>
      <c r="RKY79" s="253"/>
      <c r="RKZ79" s="253"/>
      <c r="RLA79" s="253"/>
      <c r="RLB79" s="253"/>
      <c r="RLC79" s="254"/>
      <c r="RLD79" s="253"/>
      <c r="RLE79" s="253"/>
      <c r="RLF79" s="253"/>
      <c r="RLG79" s="253"/>
      <c r="RLH79" s="253"/>
      <c r="RLI79" s="254"/>
      <c r="RLJ79" s="253"/>
      <c r="RLK79" s="253"/>
      <c r="RLL79" s="253"/>
      <c r="RLM79" s="253"/>
      <c r="RLN79" s="253"/>
      <c r="RLO79" s="254"/>
      <c r="RLP79" s="253"/>
      <c r="RLQ79" s="253"/>
      <c r="RLR79" s="253"/>
      <c r="RLS79" s="253"/>
      <c r="RLT79" s="253"/>
      <c r="RLU79" s="254"/>
      <c r="RLV79" s="253"/>
      <c r="RLW79" s="253"/>
      <c r="RLX79" s="253"/>
      <c r="RLY79" s="253"/>
      <c r="RLZ79" s="253"/>
      <c r="RMA79" s="254"/>
      <c r="RMB79" s="253"/>
      <c r="RMC79" s="253"/>
      <c r="RMD79" s="253"/>
      <c r="RME79" s="253"/>
      <c r="RMF79" s="253"/>
      <c r="RMG79" s="254"/>
      <c r="RMH79" s="253"/>
      <c r="RMI79" s="253"/>
      <c r="RMJ79" s="253"/>
      <c r="RMK79" s="253"/>
      <c r="RML79" s="253"/>
      <c r="RMM79" s="254"/>
      <c r="RMN79" s="253"/>
      <c r="RMO79" s="253"/>
      <c r="RMP79" s="253"/>
      <c r="RMQ79" s="253"/>
      <c r="RMR79" s="253"/>
      <c r="RMS79" s="254"/>
      <c r="RMT79" s="253"/>
      <c r="RMU79" s="253"/>
      <c r="RMV79" s="253"/>
      <c r="RMW79" s="253"/>
      <c r="RMX79" s="253"/>
      <c r="RMY79" s="254"/>
      <c r="RMZ79" s="253"/>
      <c r="RNA79" s="253"/>
      <c r="RNB79" s="253"/>
      <c r="RNC79" s="253"/>
      <c r="RND79" s="253"/>
      <c r="RNE79" s="254"/>
      <c r="RNF79" s="253"/>
      <c r="RNG79" s="253"/>
      <c r="RNH79" s="253"/>
      <c r="RNI79" s="253"/>
      <c r="RNJ79" s="253"/>
      <c r="RNK79" s="254"/>
      <c r="RNL79" s="253"/>
      <c r="RNM79" s="253"/>
      <c r="RNN79" s="253"/>
      <c r="RNO79" s="253"/>
      <c r="RNP79" s="253"/>
      <c r="RNQ79" s="254"/>
      <c r="RNR79" s="253"/>
      <c r="RNS79" s="253"/>
      <c r="RNT79" s="253"/>
      <c r="RNU79" s="253"/>
      <c r="RNV79" s="253"/>
      <c r="RNW79" s="254"/>
      <c r="RNX79" s="253"/>
      <c r="RNY79" s="253"/>
      <c r="RNZ79" s="253"/>
      <c r="ROA79" s="253"/>
      <c r="ROB79" s="253"/>
      <c r="ROC79" s="254"/>
      <c r="ROD79" s="253"/>
      <c r="ROE79" s="253"/>
      <c r="ROF79" s="253"/>
      <c r="ROG79" s="253"/>
      <c r="ROH79" s="253"/>
      <c r="ROI79" s="254"/>
      <c r="ROJ79" s="253"/>
      <c r="ROK79" s="253"/>
      <c r="ROL79" s="253"/>
      <c r="ROM79" s="253"/>
      <c r="RON79" s="253"/>
      <c r="ROO79" s="254"/>
      <c r="ROP79" s="253"/>
      <c r="ROQ79" s="253"/>
      <c r="ROR79" s="253"/>
      <c r="ROS79" s="253"/>
      <c r="ROT79" s="253"/>
      <c r="ROU79" s="254"/>
      <c r="ROV79" s="253"/>
      <c r="ROW79" s="253"/>
      <c r="ROX79" s="253"/>
      <c r="ROY79" s="253"/>
      <c r="ROZ79" s="253"/>
      <c r="RPA79" s="254"/>
      <c r="RPB79" s="253"/>
      <c r="RPC79" s="253"/>
      <c r="RPD79" s="253"/>
      <c r="RPE79" s="253"/>
      <c r="RPF79" s="253"/>
      <c r="RPG79" s="254"/>
      <c r="RPH79" s="253"/>
      <c r="RPI79" s="253"/>
      <c r="RPJ79" s="253"/>
      <c r="RPK79" s="253"/>
      <c r="RPL79" s="253"/>
      <c r="RPM79" s="254"/>
      <c r="RPN79" s="253"/>
      <c r="RPO79" s="253"/>
      <c r="RPP79" s="253"/>
      <c r="RPQ79" s="253"/>
      <c r="RPR79" s="253"/>
      <c r="RPS79" s="254"/>
      <c r="RPT79" s="253"/>
      <c r="RPU79" s="253"/>
      <c r="RPV79" s="253"/>
      <c r="RPW79" s="253"/>
      <c r="RPX79" s="253"/>
      <c r="RPY79" s="254"/>
      <c r="RPZ79" s="253"/>
      <c r="RQA79" s="253"/>
      <c r="RQB79" s="253"/>
      <c r="RQC79" s="253"/>
      <c r="RQD79" s="253"/>
      <c r="RQE79" s="254"/>
      <c r="RQF79" s="253"/>
      <c r="RQG79" s="253"/>
      <c r="RQH79" s="253"/>
      <c r="RQI79" s="253"/>
      <c r="RQJ79" s="253"/>
      <c r="RQK79" s="254"/>
      <c r="RQL79" s="253"/>
      <c r="RQM79" s="253"/>
      <c r="RQN79" s="253"/>
      <c r="RQO79" s="253"/>
      <c r="RQP79" s="253"/>
      <c r="RQQ79" s="254"/>
      <c r="RQR79" s="253"/>
      <c r="RQS79" s="253"/>
      <c r="RQT79" s="253"/>
      <c r="RQU79" s="253"/>
      <c r="RQV79" s="253"/>
      <c r="RQW79" s="254"/>
      <c r="RQX79" s="253"/>
      <c r="RQY79" s="253"/>
      <c r="RQZ79" s="253"/>
      <c r="RRA79" s="253"/>
      <c r="RRB79" s="253"/>
      <c r="RRC79" s="254"/>
      <c r="RRD79" s="253"/>
      <c r="RRE79" s="253"/>
      <c r="RRF79" s="253"/>
      <c r="RRG79" s="253"/>
      <c r="RRH79" s="253"/>
      <c r="RRI79" s="254"/>
      <c r="RRJ79" s="253"/>
      <c r="RRK79" s="253"/>
      <c r="RRL79" s="253"/>
      <c r="RRM79" s="253"/>
      <c r="RRN79" s="253"/>
      <c r="RRO79" s="254"/>
      <c r="RRP79" s="253"/>
      <c r="RRQ79" s="253"/>
      <c r="RRR79" s="253"/>
      <c r="RRS79" s="253"/>
      <c r="RRT79" s="253"/>
      <c r="RRU79" s="254"/>
      <c r="RRV79" s="253"/>
      <c r="RRW79" s="253"/>
      <c r="RRX79" s="253"/>
      <c r="RRY79" s="253"/>
      <c r="RRZ79" s="253"/>
      <c r="RSA79" s="254"/>
      <c r="RSB79" s="253"/>
      <c r="RSC79" s="253"/>
      <c r="RSD79" s="253"/>
      <c r="RSE79" s="253"/>
      <c r="RSF79" s="253"/>
      <c r="RSG79" s="254"/>
      <c r="RSH79" s="253"/>
      <c r="RSI79" s="253"/>
      <c r="RSJ79" s="253"/>
      <c r="RSK79" s="253"/>
      <c r="RSL79" s="253"/>
      <c r="RSM79" s="254"/>
      <c r="RSN79" s="253"/>
      <c r="RSO79" s="253"/>
      <c r="RSP79" s="253"/>
      <c r="RSQ79" s="253"/>
      <c r="RSR79" s="253"/>
      <c r="RSS79" s="254"/>
      <c r="RST79" s="253"/>
      <c r="RSU79" s="253"/>
      <c r="RSV79" s="253"/>
      <c r="RSW79" s="253"/>
      <c r="RSX79" s="253"/>
      <c r="RSY79" s="254"/>
      <c r="RSZ79" s="253"/>
      <c r="RTA79" s="253"/>
      <c r="RTB79" s="253"/>
      <c r="RTC79" s="253"/>
      <c r="RTD79" s="253"/>
      <c r="RTE79" s="254"/>
      <c r="RTF79" s="253"/>
      <c r="RTG79" s="253"/>
      <c r="RTH79" s="253"/>
      <c r="RTI79" s="253"/>
      <c r="RTJ79" s="253"/>
      <c r="RTK79" s="254"/>
      <c r="RTL79" s="253"/>
      <c r="RTM79" s="253"/>
      <c r="RTN79" s="253"/>
      <c r="RTO79" s="253"/>
      <c r="RTP79" s="253"/>
      <c r="RTQ79" s="254"/>
      <c r="RTR79" s="253"/>
      <c r="RTS79" s="253"/>
      <c r="RTT79" s="253"/>
      <c r="RTU79" s="253"/>
      <c r="RTV79" s="253"/>
      <c r="RTW79" s="254"/>
      <c r="RTX79" s="253"/>
      <c r="RTY79" s="253"/>
      <c r="RTZ79" s="253"/>
      <c r="RUA79" s="253"/>
      <c r="RUB79" s="253"/>
      <c r="RUC79" s="254"/>
      <c r="RUD79" s="253"/>
      <c r="RUE79" s="253"/>
      <c r="RUF79" s="253"/>
      <c r="RUG79" s="253"/>
      <c r="RUH79" s="253"/>
      <c r="RUI79" s="254"/>
      <c r="RUJ79" s="253"/>
      <c r="RUK79" s="253"/>
      <c r="RUL79" s="253"/>
      <c r="RUM79" s="253"/>
      <c r="RUN79" s="253"/>
      <c r="RUO79" s="254"/>
      <c r="RUP79" s="253"/>
      <c r="RUQ79" s="253"/>
      <c r="RUR79" s="253"/>
      <c r="RUS79" s="253"/>
      <c r="RUT79" s="253"/>
      <c r="RUU79" s="254"/>
      <c r="RUV79" s="253"/>
      <c r="RUW79" s="253"/>
      <c r="RUX79" s="253"/>
      <c r="RUY79" s="253"/>
      <c r="RUZ79" s="253"/>
      <c r="RVA79" s="254"/>
      <c r="RVB79" s="253"/>
      <c r="RVC79" s="253"/>
      <c r="RVD79" s="253"/>
      <c r="RVE79" s="253"/>
      <c r="RVF79" s="253"/>
      <c r="RVG79" s="254"/>
      <c r="RVH79" s="253"/>
      <c r="RVI79" s="253"/>
      <c r="RVJ79" s="253"/>
      <c r="RVK79" s="253"/>
      <c r="RVL79" s="253"/>
      <c r="RVM79" s="254"/>
      <c r="RVN79" s="253"/>
      <c r="RVO79" s="253"/>
      <c r="RVP79" s="253"/>
      <c r="RVQ79" s="253"/>
      <c r="RVR79" s="253"/>
      <c r="RVS79" s="254"/>
      <c r="RVT79" s="253"/>
      <c r="RVU79" s="253"/>
      <c r="RVV79" s="253"/>
      <c r="RVW79" s="253"/>
      <c r="RVX79" s="253"/>
      <c r="RVY79" s="254"/>
      <c r="RVZ79" s="253"/>
      <c r="RWA79" s="253"/>
      <c r="RWB79" s="253"/>
      <c r="RWC79" s="253"/>
      <c r="RWD79" s="253"/>
      <c r="RWE79" s="254"/>
      <c r="RWF79" s="253"/>
      <c r="RWG79" s="253"/>
      <c r="RWH79" s="253"/>
      <c r="RWI79" s="253"/>
      <c r="RWJ79" s="253"/>
      <c r="RWK79" s="254"/>
      <c r="RWL79" s="253"/>
      <c r="RWM79" s="253"/>
      <c r="RWN79" s="253"/>
      <c r="RWO79" s="253"/>
      <c r="RWP79" s="253"/>
      <c r="RWQ79" s="254"/>
      <c r="RWR79" s="253"/>
      <c r="RWS79" s="253"/>
      <c r="RWT79" s="253"/>
      <c r="RWU79" s="253"/>
      <c r="RWV79" s="253"/>
      <c r="RWW79" s="254"/>
      <c r="RWX79" s="253"/>
      <c r="RWY79" s="253"/>
      <c r="RWZ79" s="253"/>
      <c r="RXA79" s="253"/>
      <c r="RXB79" s="253"/>
      <c r="RXC79" s="254"/>
      <c r="RXD79" s="253"/>
      <c r="RXE79" s="253"/>
      <c r="RXF79" s="253"/>
      <c r="RXG79" s="253"/>
      <c r="RXH79" s="253"/>
      <c r="RXI79" s="254"/>
      <c r="RXJ79" s="253"/>
      <c r="RXK79" s="253"/>
      <c r="RXL79" s="253"/>
      <c r="RXM79" s="253"/>
      <c r="RXN79" s="253"/>
      <c r="RXO79" s="254"/>
      <c r="RXP79" s="253"/>
      <c r="RXQ79" s="253"/>
      <c r="RXR79" s="253"/>
      <c r="RXS79" s="253"/>
      <c r="RXT79" s="253"/>
      <c r="RXU79" s="254"/>
      <c r="RXV79" s="253"/>
      <c r="RXW79" s="253"/>
      <c r="RXX79" s="253"/>
      <c r="RXY79" s="253"/>
      <c r="RXZ79" s="253"/>
      <c r="RYA79" s="254"/>
      <c r="RYB79" s="253"/>
      <c r="RYC79" s="253"/>
      <c r="RYD79" s="253"/>
      <c r="RYE79" s="253"/>
      <c r="RYF79" s="253"/>
      <c r="RYG79" s="254"/>
      <c r="RYH79" s="253"/>
      <c r="RYI79" s="253"/>
      <c r="RYJ79" s="253"/>
      <c r="RYK79" s="253"/>
      <c r="RYL79" s="253"/>
      <c r="RYM79" s="254"/>
      <c r="RYN79" s="253"/>
      <c r="RYO79" s="253"/>
      <c r="RYP79" s="253"/>
      <c r="RYQ79" s="253"/>
      <c r="RYR79" s="253"/>
      <c r="RYS79" s="254"/>
      <c r="RYT79" s="253"/>
      <c r="RYU79" s="253"/>
      <c r="RYV79" s="253"/>
      <c r="RYW79" s="253"/>
      <c r="RYX79" s="253"/>
      <c r="RYY79" s="254"/>
      <c r="RYZ79" s="253"/>
      <c r="RZA79" s="253"/>
      <c r="RZB79" s="253"/>
      <c r="RZC79" s="253"/>
      <c r="RZD79" s="253"/>
      <c r="RZE79" s="254"/>
      <c r="RZF79" s="253"/>
      <c r="RZG79" s="253"/>
      <c r="RZH79" s="253"/>
      <c r="RZI79" s="253"/>
      <c r="RZJ79" s="253"/>
      <c r="RZK79" s="254"/>
      <c r="RZL79" s="253"/>
      <c r="RZM79" s="253"/>
      <c r="RZN79" s="253"/>
      <c r="RZO79" s="253"/>
      <c r="RZP79" s="253"/>
      <c r="RZQ79" s="254"/>
      <c r="RZR79" s="253"/>
      <c r="RZS79" s="253"/>
      <c r="RZT79" s="253"/>
      <c r="RZU79" s="253"/>
      <c r="RZV79" s="253"/>
      <c r="RZW79" s="254"/>
      <c r="RZX79" s="253"/>
      <c r="RZY79" s="253"/>
      <c r="RZZ79" s="253"/>
      <c r="SAA79" s="253"/>
      <c r="SAB79" s="253"/>
      <c r="SAC79" s="254"/>
      <c r="SAD79" s="253"/>
      <c r="SAE79" s="253"/>
      <c r="SAF79" s="253"/>
      <c r="SAG79" s="253"/>
      <c r="SAH79" s="253"/>
      <c r="SAI79" s="254"/>
      <c r="SAJ79" s="253"/>
      <c r="SAK79" s="253"/>
      <c r="SAL79" s="253"/>
      <c r="SAM79" s="253"/>
      <c r="SAN79" s="253"/>
      <c r="SAO79" s="254"/>
      <c r="SAP79" s="253"/>
      <c r="SAQ79" s="253"/>
      <c r="SAR79" s="253"/>
      <c r="SAS79" s="253"/>
      <c r="SAT79" s="253"/>
      <c r="SAU79" s="254"/>
      <c r="SAV79" s="253"/>
      <c r="SAW79" s="253"/>
      <c r="SAX79" s="253"/>
      <c r="SAY79" s="253"/>
      <c r="SAZ79" s="253"/>
      <c r="SBA79" s="254"/>
      <c r="SBB79" s="253"/>
      <c r="SBC79" s="253"/>
      <c r="SBD79" s="253"/>
      <c r="SBE79" s="253"/>
      <c r="SBF79" s="253"/>
      <c r="SBG79" s="254"/>
      <c r="SBH79" s="253"/>
      <c r="SBI79" s="253"/>
      <c r="SBJ79" s="253"/>
      <c r="SBK79" s="253"/>
      <c r="SBL79" s="253"/>
      <c r="SBM79" s="254"/>
      <c r="SBN79" s="253"/>
      <c r="SBO79" s="253"/>
      <c r="SBP79" s="253"/>
      <c r="SBQ79" s="253"/>
      <c r="SBR79" s="253"/>
      <c r="SBS79" s="254"/>
      <c r="SBT79" s="253"/>
      <c r="SBU79" s="253"/>
      <c r="SBV79" s="253"/>
      <c r="SBW79" s="253"/>
      <c r="SBX79" s="253"/>
      <c r="SBY79" s="254"/>
      <c r="SBZ79" s="253"/>
      <c r="SCA79" s="253"/>
      <c r="SCB79" s="253"/>
      <c r="SCC79" s="253"/>
      <c r="SCD79" s="253"/>
      <c r="SCE79" s="254"/>
      <c r="SCF79" s="253"/>
      <c r="SCG79" s="253"/>
      <c r="SCH79" s="253"/>
      <c r="SCI79" s="253"/>
      <c r="SCJ79" s="253"/>
      <c r="SCK79" s="254"/>
      <c r="SCL79" s="253"/>
      <c r="SCM79" s="253"/>
      <c r="SCN79" s="253"/>
      <c r="SCO79" s="253"/>
      <c r="SCP79" s="253"/>
      <c r="SCQ79" s="254"/>
      <c r="SCR79" s="253"/>
      <c r="SCS79" s="253"/>
      <c r="SCT79" s="253"/>
      <c r="SCU79" s="253"/>
      <c r="SCV79" s="253"/>
      <c r="SCW79" s="254"/>
      <c r="SCX79" s="253"/>
      <c r="SCY79" s="253"/>
      <c r="SCZ79" s="253"/>
      <c r="SDA79" s="253"/>
      <c r="SDB79" s="253"/>
      <c r="SDC79" s="254"/>
      <c r="SDD79" s="253"/>
      <c r="SDE79" s="253"/>
      <c r="SDF79" s="253"/>
      <c r="SDG79" s="253"/>
      <c r="SDH79" s="253"/>
      <c r="SDI79" s="254"/>
      <c r="SDJ79" s="253"/>
      <c r="SDK79" s="253"/>
      <c r="SDL79" s="253"/>
      <c r="SDM79" s="253"/>
      <c r="SDN79" s="253"/>
      <c r="SDO79" s="254"/>
      <c r="SDP79" s="253"/>
      <c r="SDQ79" s="253"/>
      <c r="SDR79" s="253"/>
      <c r="SDS79" s="253"/>
      <c r="SDT79" s="253"/>
      <c r="SDU79" s="254"/>
      <c r="SDV79" s="253"/>
      <c r="SDW79" s="253"/>
      <c r="SDX79" s="253"/>
      <c r="SDY79" s="253"/>
      <c r="SDZ79" s="253"/>
      <c r="SEA79" s="254"/>
      <c r="SEB79" s="253"/>
      <c r="SEC79" s="253"/>
      <c r="SED79" s="253"/>
      <c r="SEE79" s="253"/>
      <c r="SEF79" s="253"/>
      <c r="SEG79" s="254"/>
      <c r="SEH79" s="253"/>
      <c r="SEI79" s="253"/>
      <c r="SEJ79" s="253"/>
      <c r="SEK79" s="253"/>
      <c r="SEL79" s="253"/>
      <c r="SEM79" s="254"/>
      <c r="SEN79" s="253"/>
      <c r="SEO79" s="253"/>
      <c r="SEP79" s="253"/>
      <c r="SEQ79" s="253"/>
      <c r="SER79" s="253"/>
      <c r="SES79" s="254"/>
      <c r="SET79" s="253"/>
      <c r="SEU79" s="253"/>
      <c r="SEV79" s="253"/>
      <c r="SEW79" s="253"/>
      <c r="SEX79" s="253"/>
      <c r="SEY79" s="254"/>
      <c r="SEZ79" s="253"/>
      <c r="SFA79" s="253"/>
      <c r="SFB79" s="253"/>
      <c r="SFC79" s="253"/>
      <c r="SFD79" s="253"/>
      <c r="SFE79" s="254"/>
      <c r="SFF79" s="253"/>
      <c r="SFG79" s="253"/>
      <c r="SFH79" s="253"/>
      <c r="SFI79" s="253"/>
      <c r="SFJ79" s="253"/>
      <c r="SFK79" s="254"/>
      <c r="SFL79" s="253"/>
      <c r="SFM79" s="253"/>
      <c r="SFN79" s="253"/>
      <c r="SFO79" s="253"/>
      <c r="SFP79" s="253"/>
      <c r="SFQ79" s="254"/>
      <c r="SFR79" s="253"/>
      <c r="SFS79" s="253"/>
      <c r="SFT79" s="253"/>
      <c r="SFU79" s="253"/>
      <c r="SFV79" s="253"/>
      <c r="SFW79" s="254"/>
      <c r="SFX79" s="253"/>
      <c r="SFY79" s="253"/>
      <c r="SFZ79" s="253"/>
      <c r="SGA79" s="253"/>
      <c r="SGB79" s="253"/>
      <c r="SGC79" s="254"/>
      <c r="SGD79" s="253"/>
      <c r="SGE79" s="253"/>
      <c r="SGF79" s="253"/>
      <c r="SGG79" s="253"/>
      <c r="SGH79" s="253"/>
      <c r="SGI79" s="254"/>
      <c r="SGJ79" s="253"/>
      <c r="SGK79" s="253"/>
      <c r="SGL79" s="253"/>
      <c r="SGM79" s="253"/>
      <c r="SGN79" s="253"/>
      <c r="SGO79" s="254"/>
      <c r="SGP79" s="253"/>
      <c r="SGQ79" s="253"/>
      <c r="SGR79" s="253"/>
      <c r="SGS79" s="253"/>
      <c r="SGT79" s="253"/>
      <c r="SGU79" s="254"/>
      <c r="SGV79" s="253"/>
      <c r="SGW79" s="253"/>
      <c r="SGX79" s="253"/>
      <c r="SGY79" s="253"/>
      <c r="SGZ79" s="253"/>
      <c r="SHA79" s="254"/>
      <c r="SHB79" s="253"/>
      <c r="SHC79" s="253"/>
      <c r="SHD79" s="253"/>
      <c r="SHE79" s="253"/>
      <c r="SHF79" s="253"/>
      <c r="SHG79" s="254"/>
      <c r="SHH79" s="253"/>
      <c r="SHI79" s="253"/>
      <c r="SHJ79" s="253"/>
      <c r="SHK79" s="253"/>
      <c r="SHL79" s="253"/>
      <c r="SHM79" s="254"/>
      <c r="SHN79" s="253"/>
      <c r="SHO79" s="253"/>
      <c r="SHP79" s="253"/>
      <c r="SHQ79" s="253"/>
      <c r="SHR79" s="253"/>
      <c r="SHS79" s="254"/>
      <c r="SHT79" s="253"/>
      <c r="SHU79" s="253"/>
      <c r="SHV79" s="253"/>
      <c r="SHW79" s="253"/>
      <c r="SHX79" s="253"/>
      <c r="SHY79" s="254"/>
      <c r="SHZ79" s="253"/>
      <c r="SIA79" s="253"/>
      <c r="SIB79" s="253"/>
      <c r="SIC79" s="253"/>
      <c r="SID79" s="253"/>
      <c r="SIE79" s="254"/>
      <c r="SIF79" s="253"/>
      <c r="SIG79" s="253"/>
      <c r="SIH79" s="253"/>
      <c r="SII79" s="253"/>
      <c r="SIJ79" s="253"/>
      <c r="SIK79" s="254"/>
      <c r="SIL79" s="253"/>
      <c r="SIM79" s="253"/>
      <c r="SIN79" s="253"/>
      <c r="SIO79" s="253"/>
      <c r="SIP79" s="253"/>
      <c r="SIQ79" s="254"/>
      <c r="SIR79" s="253"/>
      <c r="SIS79" s="253"/>
      <c r="SIT79" s="253"/>
      <c r="SIU79" s="253"/>
      <c r="SIV79" s="253"/>
      <c r="SIW79" s="254"/>
      <c r="SIX79" s="253"/>
      <c r="SIY79" s="253"/>
      <c r="SIZ79" s="253"/>
      <c r="SJA79" s="253"/>
      <c r="SJB79" s="253"/>
      <c r="SJC79" s="254"/>
      <c r="SJD79" s="253"/>
      <c r="SJE79" s="253"/>
      <c r="SJF79" s="253"/>
      <c r="SJG79" s="253"/>
      <c r="SJH79" s="253"/>
      <c r="SJI79" s="254"/>
      <c r="SJJ79" s="253"/>
      <c r="SJK79" s="253"/>
      <c r="SJL79" s="253"/>
      <c r="SJM79" s="253"/>
      <c r="SJN79" s="253"/>
      <c r="SJO79" s="254"/>
      <c r="SJP79" s="253"/>
      <c r="SJQ79" s="253"/>
      <c r="SJR79" s="253"/>
      <c r="SJS79" s="253"/>
      <c r="SJT79" s="253"/>
      <c r="SJU79" s="254"/>
      <c r="SJV79" s="253"/>
      <c r="SJW79" s="253"/>
      <c r="SJX79" s="253"/>
      <c r="SJY79" s="253"/>
      <c r="SJZ79" s="253"/>
      <c r="SKA79" s="254"/>
      <c r="SKB79" s="253"/>
      <c r="SKC79" s="253"/>
      <c r="SKD79" s="253"/>
      <c r="SKE79" s="253"/>
      <c r="SKF79" s="253"/>
      <c r="SKG79" s="254"/>
      <c r="SKH79" s="253"/>
      <c r="SKI79" s="253"/>
      <c r="SKJ79" s="253"/>
      <c r="SKK79" s="253"/>
      <c r="SKL79" s="253"/>
      <c r="SKM79" s="254"/>
      <c r="SKN79" s="253"/>
      <c r="SKO79" s="253"/>
      <c r="SKP79" s="253"/>
      <c r="SKQ79" s="253"/>
      <c r="SKR79" s="253"/>
      <c r="SKS79" s="254"/>
      <c r="SKT79" s="253"/>
      <c r="SKU79" s="253"/>
      <c r="SKV79" s="253"/>
      <c r="SKW79" s="253"/>
      <c r="SKX79" s="253"/>
      <c r="SKY79" s="254"/>
      <c r="SKZ79" s="253"/>
      <c r="SLA79" s="253"/>
      <c r="SLB79" s="253"/>
      <c r="SLC79" s="253"/>
      <c r="SLD79" s="253"/>
      <c r="SLE79" s="254"/>
      <c r="SLF79" s="253"/>
      <c r="SLG79" s="253"/>
      <c r="SLH79" s="253"/>
      <c r="SLI79" s="253"/>
      <c r="SLJ79" s="253"/>
      <c r="SLK79" s="254"/>
      <c r="SLL79" s="253"/>
      <c r="SLM79" s="253"/>
      <c r="SLN79" s="253"/>
      <c r="SLO79" s="253"/>
      <c r="SLP79" s="253"/>
      <c r="SLQ79" s="254"/>
      <c r="SLR79" s="253"/>
      <c r="SLS79" s="253"/>
      <c r="SLT79" s="253"/>
      <c r="SLU79" s="253"/>
      <c r="SLV79" s="253"/>
      <c r="SLW79" s="254"/>
      <c r="SLX79" s="253"/>
      <c r="SLY79" s="253"/>
      <c r="SLZ79" s="253"/>
      <c r="SMA79" s="253"/>
      <c r="SMB79" s="253"/>
      <c r="SMC79" s="254"/>
      <c r="SMD79" s="253"/>
      <c r="SME79" s="253"/>
      <c r="SMF79" s="253"/>
      <c r="SMG79" s="253"/>
      <c r="SMH79" s="253"/>
      <c r="SMI79" s="254"/>
      <c r="SMJ79" s="253"/>
      <c r="SMK79" s="253"/>
      <c r="SML79" s="253"/>
      <c r="SMM79" s="253"/>
      <c r="SMN79" s="253"/>
      <c r="SMO79" s="254"/>
      <c r="SMP79" s="253"/>
      <c r="SMQ79" s="253"/>
      <c r="SMR79" s="253"/>
      <c r="SMS79" s="253"/>
      <c r="SMT79" s="253"/>
      <c r="SMU79" s="254"/>
      <c r="SMV79" s="253"/>
      <c r="SMW79" s="253"/>
      <c r="SMX79" s="253"/>
      <c r="SMY79" s="253"/>
      <c r="SMZ79" s="253"/>
      <c r="SNA79" s="254"/>
      <c r="SNB79" s="253"/>
      <c r="SNC79" s="253"/>
      <c r="SND79" s="253"/>
      <c r="SNE79" s="253"/>
      <c r="SNF79" s="253"/>
      <c r="SNG79" s="254"/>
      <c r="SNH79" s="253"/>
      <c r="SNI79" s="253"/>
      <c r="SNJ79" s="253"/>
      <c r="SNK79" s="253"/>
      <c r="SNL79" s="253"/>
      <c r="SNM79" s="254"/>
      <c r="SNN79" s="253"/>
      <c r="SNO79" s="253"/>
      <c r="SNP79" s="253"/>
      <c r="SNQ79" s="253"/>
      <c r="SNR79" s="253"/>
      <c r="SNS79" s="254"/>
      <c r="SNT79" s="253"/>
      <c r="SNU79" s="253"/>
      <c r="SNV79" s="253"/>
      <c r="SNW79" s="253"/>
      <c r="SNX79" s="253"/>
      <c r="SNY79" s="254"/>
      <c r="SNZ79" s="253"/>
      <c r="SOA79" s="253"/>
      <c r="SOB79" s="253"/>
      <c r="SOC79" s="253"/>
      <c r="SOD79" s="253"/>
      <c r="SOE79" s="254"/>
      <c r="SOF79" s="253"/>
      <c r="SOG79" s="253"/>
      <c r="SOH79" s="253"/>
      <c r="SOI79" s="253"/>
      <c r="SOJ79" s="253"/>
      <c r="SOK79" s="254"/>
      <c r="SOL79" s="253"/>
      <c r="SOM79" s="253"/>
      <c r="SON79" s="253"/>
      <c r="SOO79" s="253"/>
      <c r="SOP79" s="253"/>
      <c r="SOQ79" s="254"/>
      <c r="SOR79" s="253"/>
      <c r="SOS79" s="253"/>
      <c r="SOT79" s="253"/>
      <c r="SOU79" s="253"/>
      <c r="SOV79" s="253"/>
      <c r="SOW79" s="254"/>
      <c r="SOX79" s="253"/>
      <c r="SOY79" s="253"/>
      <c r="SOZ79" s="253"/>
      <c r="SPA79" s="253"/>
      <c r="SPB79" s="253"/>
      <c r="SPC79" s="254"/>
      <c r="SPD79" s="253"/>
      <c r="SPE79" s="253"/>
      <c r="SPF79" s="253"/>
      <c r="SPG79" s="253"/>
      <c r="SPH79" s="253"/>
      <c r="SPI79" s="254"/>
      <c r="SPJ79" s="253"/>
      <c r="SPK79" s="253"/>
      <c r="SPL79" s="253"/>
      <c r="SPM79" s="253"/>
      <c r="SPN79" s="253"/>
      <c r="SPO79" s="254"/>
      <c r="SPP79" s="253"/>
      <c r="SPQ79" s="253"/>
      <c r="SPR79" s="253"/>
      <c r="SPS79" s="253"/>
      <c r="SPT79" s="253"/>
      <c r="SPU79" s="254"/>
      <c r="SPV79" s="253"/>
      <c r="SPW79" s="253"/>
      <c r="SPX79" s="253"/>
      <c r="SPY79" s="253"/>
      <c r="SPZ79" s="253"/>
      <c r="SQA79" s="254"/>
      <c r="SQB79" s="253"/>
      <c r="SQC79" s="253"/>
      <c r="SQD79" s="253"/>
      <c r="SQE79" s="253"/>
      <c r="SQF79" s="253"/>
      <c r="SQG79" s="254"/>
      <c r="SQH79" s="253"/>
      <c r="SQI79" s="253"/>
      <c r="SQJ79" s="253"/>
      <c r="SQK79" s="253"/>
      <c r="SQL79" s="253"/>
      <c r="SQM79" s="254"/>
      <c r="SQN79" s="253"/>
      <c r="SQO79" s="253"/>
      <c r="SQP79" s="253"/>
      <c r="SQQ79" s="253"/>
      <c r="SQR79" s="253"/>
      <c r="SQS79" s="254"/>
      <c r="SQT79" s="253"/>
      <c r="SQU79" s="253"/>
      <c r="SQV79" s="253"/>
      <c r="SQW79" s="253"/>
      <c r="SQX79" s="253"/>
      <c r="SQY79" s="254"/>
      <c r="SQZ79" s="253"/>
      <c r="SRA79" s="253"/>
      <c r="SRB79" s="253"/>
      <c r="SRC79" s="253"/>
      <c r="SRD79" s="253"/>
      <c r="SRE79" s="254"/>
      <c r="SRF79" s="253"/>
      <c r="SRG79" s="253"/>
      <c r="SRH79" s="253"/>
      <c r="SRI79" s="253"/>
      <c r="SRJ79" s="253"/>
      <c r="SRK79" s="254"/>
      <c r="SRL79" s="253"/>
      <c r="SRM79" s="253"/>
      <c r="SRN79" s="253"/>
      <c r="SRO79" s="253"/>
      <c r="SRP79" s="253"/>
      <c r="SRQ79" s="254"/>
      <c r="SRR79" s="253"/>
      <c r="SRS79" s="253"/>
      <c r="SRT79" s="253"/>
      <c r="SRU79" s="253"/>
      <c r="SRV79" s="253"/>
      <c r="SRW79" s="254"/>
      <c r="SRX79" s="253"/>
      <c r="SRY79" s="253"/>
      <c r="SRZ79" s="253"/>
      <c r="SSA79" s="253"/>
      <c r="SSB79" s="253"/>
      <c r="SSC79" s="254"/>
      <c r="SSD79" s="253"/>
      <c r="SSE79" s="253"/>
      <c r="SSF79" s="253"/>
      <c r="SSG79" s="253"/>
      <c r="SSH79" s="253"/>
      <c r="SSI79" s="254"/>
      <c r="SSJ79" s="253"/>
      <c r="SSK79" s="253"/>
      <c r="SSL79" s="253"/>
      <c r="SSM79" s="253"/>
      <c r="SSN79" s="253"/>
      <c r="SSO79" s="254"/>
      <c r="SSP79" s="253"/>
      <c r="SSQ79" s="253"/>
      <c r="SSR79" s="253"/>
      <c r="SSS79" s="253"/>
      <c r="SST79" s="253"/>
      <c r="SSU79" s="254"/>
      <c r="SSV79" s="253"/>
      <c r="SSW79" s="253"/>
      <c r="SSX79" s="253"/>
      <c r="SSY79" s="253"/>
      <c r="SSZ79" s="253"/>
      <c r="STA79" s="254"/>
      <c r="STB79" s="253"/>
      <c r="STC79" s="253"/>
      <c r="STD79" s="253"/>
      <c r="STE79" s="253"/>
      <c r="STF79" s="253"/>
      <c r="STG79" s="254"/>
      <c r="STH79" s="253"/>
      <c r="STI79" s="253"/>
      <c r="STJ79" s="253"/>
      <c r="STK79" s="253"/>
      <c r="STL79" s="253"/>
      <c r="STM79" s="254"/>
      <c r="STN79" s="253"/>
      <c r="STO79" s="253"/>
      <c r="STP79" s="253"/>
      <c r="STQ79" s="253"/>
      <c r="STR79" s="253"/>
      <c r="STS79" s="254"/>
      <c r="STT79" s="253"/>
      <c r="STU79" s="253"/>
      <c r="STV79" s="253"/>
      <c r="STW79" s="253"/>
      <c r="STX79" s="253"/>
      <c r="STY79" s="254"/>
      <c r="STZ79" s="253"/>
      <c r="SUA79" s="253"/>
      <c r="SUB79" s="253"/>
      <c r="SUC79" s="253"/>
      <c r="SUD79" s="253"/>
      <c r="SUE79" s="254"/>
      <c r="SUF79" s="253"/>
      <c r="SUG79" s="253"/>
      <c r="SUH79" s="253"/>
      <c r="SUI79" s="253"/>
      <c r="SUJ79" s="253"/>
      <c r="SUK79" s="254"/>
      <c r="SUL79" s="253"/>
      <c r="SUM79" s="253"/>
      <c r="SUN79" s="253"/>
      <c r="SUO79" s="253"/>
      <c r="SUP79" s="253"/>
      <c r="SUQ79" s="254"/>
      <c r="SUR79" s="253"/>
      <c r="SUS79" s="253"/>
      <c r="SUT79" s="253"/>
      <c r="SUU79" s="253"/>
      <c r="SUV79" s="253"/>
      <c r="SUW79" s="254"/>
      <c r="SUX79" s="253"/>
      <c r="SUY79" s="253"/>
      <c r="SUZ79" s="253"/>
      <c r="SVA79" s="253"/>
      <c r="SVB79" s="253"/>
      <c r="SVC79" s="254"/>
      <c r="SVD79" s="253"/>
      <c r="SVE79" s="253"/>
      <c r="SVF79" s="253"/>
      <c r="SVG79" s="253"/>
      <c r="SVH79" s="253"/>
      <c r="SVI79" s="254"/>
      <c r="SVJ79" s="253"/>
      <c r="SVK79" s="253"/>
      <c r="SVL79" s="253"/>
      <c r="SVM79" s="253"/>
      <c r="SVN79" s="253"/>
      <c r="SVO79" s="254"/>
      <c r="SVP79" s="253"/>
      <c r="SVQ79" s="253"/>
      <c r="SVR79" s="253"/>
      <c r="SVS79" s="253"/>
      <c r="SVT79" s="253"/>
      <c r="SVU79" s="254"/>
      <c r="SVV79" s="253"/>
      <c r="SVW79" s="253"/>
      <c r="SVX79" s="253"/>
      <c r="SVY79" s="253"/>
      <c r="SVZ79" s="253"/>
      <c r="SWA79" s="254"/>
      <c r="SWB79" s="253"/>
      <c r="SWC79" s="253"/>
      <c r="SWD79" s="253"/>
      <c r="SWE79" s="253"/>
      <c r="SWF79" s="253"/>
      <c r="SWG79" s="254"/>
      <c r="SWH79" s="253"/>
      <c r="SWI79" s="253"/>
      <c r="SWJ79" s="253"/>
      <c r="SWK79" s="253"/>
      <c r="SWL79" s="253"/>
      <c r="SWM79" s="254"/>
      <c r="SWN79" s="253"/>
      <c r="SWO79" s="253"/>
      <c r="SWP79" s="253"/>
      <c r="SWQ79" s="253"/>
      <c r="SWR79" s="253"/>
      <c r="SWS79" s="254"/>
      <c r="SWT79" s="253"/>
      <c r="SWU79" s="253"/>
      <c r="SWV79" s="253"/>
      <c r="SWW79" s="253"/>
      <c r="SWX79" s="253"/>
      <c r="SWY79" s="254"/>
      <c r="SWZ79" s="253"/>
      <c r="SXA79" s="253"/>
      <c r="SXB79" s="253"/>
      <c r="SXC79" s="253"/>
      <c r="SXD79" s="253"/>
      <c r="SXE79" s="254"/>
      <c r="SXF79" s="253"/>
      <c r="SXG79" s="253"/>
      <c r="SXH79" s="253"/>
      <c r="SXI79" s="253"/>
      <c r="SXJ79" s="253"/>
      <c r="SXK79" s="254"/>
      <c r="SXL79" s="253"/>
      <c r="SXM79" s="253"/>
      <c r="SXN79" s="253"/>
      <c r="SXO79" s="253"/>
      <c r="SXP79" s="253"/>
      <c r="SXQ79" s="254"/>
      <c r="SXR79" s="253"/>
      <c r="SXS79" s="253"/>
      <c r="SXT79" s="253"/>
      <c r="SXU79" s="253"/>
      <c r="SXV79" s="253"/>
      <c r="SXW79" s="254"/>
      <c r="SXX79" s="253"/>
      <c r="SXY79" s="253"/>
      <c r="SXZ79" s="253"/>
      <c r="SYA79" s="253"/>
      <c r="SYB79" s="253"/>
      <c r="SYC79" s="254"/>
      <c r="SYD79" s="253"/>
      <c r="SYE79" s="253"/>
      <c r="SYF79" s="253"/>
      <c r="SYG79" s="253"/>
      <c r="SYH79" s="253"/>
      <c r="SYI79" s="254"/>
      <c r="SYJ79" s="253"/>
      <c r="SYK79" s="253"/>
      <c r="SYL79" s="253"/>
      <c r="SYM79" s="253"/>
      <c r="SYN79" s="253"/>
      <c r="SYO79" s="254"/>
      <c r="SYP79" s="253"/>
      <c r="SYQ79" s="253"/>
      <c r="SYR79" s="253"/>
      <c r="SYS79" s="253"/>
      <c r="SYT79" s="253"/>
      <c r="SYU79" s="254"/>
      <c r="SYV79" s="253"/>
      <c r="SYW79" s="253"/>
      <c r="SYX79" s="253"/>
      <c r="SYY79" s="253"/>
      <c r="SYZ79" s="253"/>
      <c r="SZA79" s="254"/>
      <c r="SZB79" s="253"/>
      <c r="SZC79" s="253"/>
      <c r="SZD79" s="253"/>
      <c r="SZE79" s="253"/>
      <c r="SZF79" s="253"/>
      <c r="SZG79" s="254"/>
      <c r="SZH79" s="253"/>
      <c r="SZI79" s="253"/>
      <c r="SZJ79" s="253"/>
      <c r="SZK79" s="253"/>
      <c r="SZL79" s="253"/>
      <c r="SZM79" s="254"/>
      <c r="SZN79" s="253"/>
      <c r="SZO79" s="253"/>
      <c r="SZP79" s="253"/>
      <c r="SZQ79" s="253"/>
      <c r="SZR79" s="253"/>
      <c r="SZS79" s="254"/>
      <c r="SZT79" s="253"/>
      <c r="SZU79" s="253"/>
      <c r="SZV79" s="253"/>
      <c r="SZW79" s="253"/>
      <c r="SZX79" s="253"/>
      <c r="SZY79" s="254"/>
      <c r="SZZ79" s="253"/>
      <c r="TAA79" s="253"/>
      <c r="TAB79" s="253"/>
      <c r="TAC79" s="253"/>
      <c r="TAD79" s="253"/>
      <c r="TAE79" s="254"/>
      <c r="TAF79" s="253"/>
      <c r="TAG79" s="253"/>
      <c r="TAH79" s="253"/>
      <c r="TAI79" s="253"/>
      <c r="TAJ79" s="253"/>
      <c r="TAK79" s="254"/>
      <c r="TAL79" s="253"/>
      <c r="TAM79" s="253"/>
      <c r="TAN79" s="253"/>
      <c r="TAO79" s="253"/>
      <c r="TAP79" s="253"/>
      <c r="TAQ79" s="254"/>
      <c r="TAR79" s="253"/>
      <c r="TAS79" s="253"/>
      <c r="TAT79" s="253"/>
      <c r="TAU79" s="253"/>
      <c r="TAV79" s="253"/>
      <c r="TAW79" s="254"/>
      <c r="TAX79" s="253"/>
      <c r="TAY79" s="253"/>
      <c r="TAZ79" s="253"/>
      <c r="TBA79" s="253"/>
      <c r="TBB79" s="253"/>
      <c r="TBC79" s="254"/>
      <c r="TBD79" s="253"/>
      <c r="TBE79" s="253"/>
      <c r="TBF79" s="253"/>
      <c r="TBG79" s="253"/>
      <c r="TBH79" s="253"/>
      <c r="TBI79" s="254"/>
      <c r="TBJ79" s="253"/>
      <c r="TBK79" s="253"/>
      <c r="TBL79" s="253"/>
      <c r="TBM79" s="253"/>
      <c r="TBN79" s="253"/>
      <c r="TBO79" s="254"/>
      <c r="TBP79" s="253"/>
      <c r="TBQ79" s="253"/>
      <c r="TBR79" s="253"/>
      <c r="TBS79" s="253"/>
      <c r="TBT79" s="253"/>
      <c r="TBU79" s="254"/>
      <c r="TBV79" s="253"/>
      <c r="TBW79" s="253"/>
      <c r="TBX79" s="253"/>
      <c r="TBY79" s="253"/>
      <c r="TBZ79" s="253"/>
      <c r="TCA79" s="254"/>
      <c r="TCB79" s="253"/>
      <c r="TCC79" s="253"/>
      <c r="TCD79" s="253"/>
      <c r="TCE79" s="253"/>
      <c r="TCF79" s="253"/>
      <c r="TCG79" s="254"/>
      <c r="TCH79" s="253"/>
      <c r="TCI79" s="253"/>
      <c r="TCJ79" s="253"/>
      <c r="TCK79" s="253"/>
      <c r="TCL79" s="253"/>
      <c r="TCM79" s="254"/>
      <c r="TCN79" s="253"/>
      <c r="TCO79" s="253"/>
      <c r="TCP79" s="253"/>
      <c r="TCQ79" s="253"/>
      <c r="TCR79" s="253"/>
      <c r="TCS79" s="254"/>
      <c r="TCT79" s="253"/>
      <c r="TCU79" s="253"/>
      <c r="TCV79" s="253"/>
      <c r="TCW79" s="253"/>
      <c r="TCX79" s="253"/>
      <c r="TCY79" s="254"/>
      <c r="TCZ79" s="253"/>
      <c r="TDA79" s="253"/>
      <c r="TDB79" s="253"/>
      <c r="TDC79" s="253"/>
      <c r="TDD79" s="253"/>
      <c r="TDE79" s="254"/>
      <c r="TDF79" s="253"/>
      <c r="TDG79" s="253"/>
      <c r="TDH79" s="253"/>
      <c r="TDI79" s="253"/>
      <c r="TDJ79" s="253"/>
      <c r="TDK79" s="254"/>
      <c r="TDL79" s="253"/>
      <c r="TDM79" s="253"/>
      <c r="TDN79" s="253"/>
      <c r="TDO79" s="253"/>
      <c r="TDP79" s="253"/>
      <c r="TDQ79" s="254"/>
      <c r="TDR79" s="253"/>
      <c r="TDS79" s="253"/>
      <c r="TDT79" s="253"/>
      <c r="TDU79" s="253"/>
      <c r="TDV79" s="253"/>
      <c r="TDW79" s="254"/>
      <c r="TDX79" s="253"/>
      <c r="TDY79" s="253"/>
      <c r="TDZ79" s="253"/>
      <c r="TEA79" s="253"/>
      <c r="TEB79" s="253"/>
      <c r="TEC79" s="254"/>
      <c r="TED79" s="253"/>
      <c r="TEE79" s="253"/>
      <c r="TEF79" s="253"/>
      <c r="TEG79" s="253"/>
      <c r="TEH79" s="253"/>
      <c r="TEI79" s="254"/>
      <c r="TEJ79" s="253"/>
      <c r="TEK79" s="253"/>
      <c r="TEL79" s="253"/>
      <c r="TEM79" s="253"/>
      <c r="TEN79" s="253"/>
      <c r="TEO79" s="254"/>
      <c r="TEP79" s="253"/>
      <c r="TEQ79" s="253"/>
      <c r="TER79" s="253"/>
      <c r="TES79" s="253"/>
      <c r="TET79" s="253"/>
      <c r="TEU79" s="254"/>
      <c r="TEV79" s="253"/>
      <c r="TEW79" s="253"/>
      <c r="TEX79" s="253"/>
      <c r="TEY79" s="253"/>
      <c r="TEZ79" s="253"/>
      <c r="TFA79" s="254"/>
      <c r="TFB79" s="253"/>
      <c r="TFC79" s="253"/>
      <c r="TFD79" s="253"/>
      <c r="TFE79" s="253"/>
      <c r="TFF79" s="253"/>
      <c r="TFG79" s="254"/>
      <c r="TFH79" s="253"/>
      <c r="TFI79" s="253"/>
      <c r="TFJ79" s="253"/>
      <c r="TFK79" s="253"/>
      <c r="TFL79" s="253"/>
      <c r="TFM79" s="254"/>
      <c r="TFN79" s="253"/>
      <c r="TFO79" s="253"/>
      <c r="TFP79" s="253"/>
      <c r="TFQ79" s="253"/>
      <c r="TFR79" s="253"/>
      <c r="TFS79" s="254"/>
      <c r="TFT79" s="253"/>
      <c r="TFU79" s="253"/>
      <c r="TFV79" s="253"/>
      <c r="TFW79" s="253"/>
      <c r="TFX79" s="253"/>
      <c r="TFY79" s="254"/>
      <c r="TFZ79" s="253"/>
      <c r="TGA79" s="253"/>
      <c r="TGB79" s="253"/>
      <c r="TGC79" s="253"/>
      <c r="TGD79" s="253"/>
      <c r="TGE79" s="254"/>
      <c r="TGF79" s="253"/>
      <c r="TGG79" s="253"/>
      <c r="TGH79" s="253"/>
      <c r="TGI79" s="253"/>
      <c r="TGJ79" s="253"/>
      <c r="TGK79" s="254"/>
      <c r="TGL79" s="253"/>
      <c r="TGM79" s="253"/>
      <c r="TGN79" s="253"/>
      <c r="TGO79" s="253"/>
      <c r="TGP79" s="253"/>
      <c r="TGQ79" s="254"/>
      <c r="TGR79" s="253"/>
      <c r="TGS79" s="253"/>
      <c r="TGT79" s="253"/>
      <c r="TGU79" s="253"/>
      <c r="TGV79" s="253"/>
      <c r="TGW79" s="254"/>
      <c r="TGX79" s="253"/>
      <c r="TGY79" s="253"/>
      <c r="TGZ79" s="253"/>
      <c r="THA79" s="253"/>
      <c r="THB79" s="253"/>
      <c r="THC79" s="254"/>
      <c r="THD79" s="253"/>
      <c r="THE79" s="253"/>
      <c r="THF79" s="253"/>
      <c r="THG79" s="253"/>
      <c r="THH79" s="253"/>
      <c r="THI79" s="254"/>
      <c r="THJ79" s="253"/>
      <c r="THK79" s="253"/>
      <c r="THL79" s="253"/>
      <c r="THM79" s="253"/>
      <c r="THN79" s="253"/>
      <c r="THO79" s="254"/>
      <c r="THP79" s="253"/>
      <c r="THQ79" s="253"/>
      <c r="THR79" s="253"/>
      <c r="THS79" s="253"/>
      <c r="THT79" s="253"/>
      <c r="THU79" s="254"/>
      <c r="THV79" s="253"/>
      <c r="THW79" s="253"/>
      <c r="THX79" s="253"/>
      <c r="THY79" s="253"/>
      <c r="THZ79" s="253"/>
      <c r="TIA79" s="254"/>
      <c r="TIB79" s="253"/>
      <c r="TIC79" s="253"/>
      <c r="TID79" s="253"/>
      <c r="TIE79" s="253"/>
      <c r="TIF79" s="253"/>
      <c r="TIG79" s="254"/>
      <c r="TIH79" s="253"/>
      <c r="TII79" s="253"/>
      <c r="TIJ79" s="253"/>
      <c r="TIK79" s="253"/>
      <c r="TIL79" s="253"/>
      <c r="TIM79" s="254"/>
      <c r="TIN79" s="253"/>
      <c r="TIO79" s="253"/>
      <c r="TIP79" s="253"/>
      <c r="TIQ79" s="253"/>
      <c r="TIR79" s="253"/>
      <c r="TIS79" s="254"/>
      <c r="TIT79" s="253"/>
      <c r="TIU79" s="253"/>
      <c r="TIV79" s="253"/>
      <c r="TIW79" s="253"/>
      <c r="TIX79" s="253"/>
      <c r="TIY79" s="254"/>
      <c r="TIZ79" s="253"/>
      <c r="TJA79" s="253"/>
      <c r="TJB79" s="253"/>
      <c r="TJC79" s="253"/>
      <c r="TJD79" s="253"/>
      <c r="TJE79" s="254"/>
      <c r="TJF79" s="253"/>
      <c r="TJG79" s="253"/>
      <c r="TJH79" s="253"/>
      <c r="TJI79" s="253"/>
      <c r="TJJ79" s="253"/>
      <c r="TJK79" s="254"/>
      <c r="TJL79" s="253"/>
      <c r="TJM79" s="253"/>
      <c r="TJN79" s="253"/>
      <c r="TJO79" s="253"/>
      <c r="TJP79" s="253"/>
      <c r="TJQ79" s="254"/>
      <c r="TJR79" s="253"/>
      <c r="TJS79" s="253"/>
      <c r="TJT79" s="253"/>
      <c r="TJU79" s="253"/>
      <c r="TJV79" s="253"/>
      <c r="TJW79" s="254"/>
      <c r="TJX79" s="253"/>
      <c r="TJY79" s="253"/>
      <c r="TJZ79" s="253"/>
      <c r="TKA79" s="253"/>
      <c r="TKB79" s="253"/>
      <c r="TKC79" s="254"/>
      <c r="TKD79" s="253"/>
      <c r="TKE79" s="253"/>
      <c r="TKF79" s="253"/>
      <c r="TKG79" s="253"/>
      <c r="TKH79" s="253"/>
      <c r="TKI79" s="254"/>
      <c r="TKJ79" s="253"/>
      <c r="TKK79" s="253"/>
      <c r="TKL79" s="253"/>
      <c r="TKM79" s="253"/>
      <c r="TKN79" s="253"/>
      <c r="TKO79" s="254"/>
      <c r="TKP79" s="253"/>
      <c r="TKQ79" s="253"/>
      <c r="TKR79" s="253"/>
      <c r="TKS79" s="253"/>
      <c r="TKT79" s="253"/>
      <c r="TKU79" s="254"/>
      <c r="TKV79" s="253"/>
      <c r="TKW79" s="253"/>
      <c r="TKX79" s="253"/>
      <c r="TKY79" s="253"/>
      <c r="TKZ79" s="253"/>
      <c r="TLA79" s="254"/>
      <c r="TLB79" s="253"/>
      <c r="TLC79" s="253"/>
      <c r="TLD79" s="253"/>
      <c r="TLE79" s="253"/>
      <c r="TLF79" s="253"/>
      <c r="TLG79" s="254"/>
      <c r="TLH79" s="253"/>
      <c r="TLI79" s="253"/>
      <c r="TLJ79" s="253"/>
      <c r="TLK79" s="253"/>
      <c r="TLL79" s="253"/>
      <c r="TLM79" s="254"/>
      <c r="TLN79" s="253"/>
      <c r="TLO79" s="253"/>
      <c r="TLP79" s="253"/>
      <c r="TLQ79" s="253"/>
      <c r="TLR79" s="253"/>
      <c r="TLS79" s="254"/>
      <c r="TLT79" s="253"/>
      <c r="TLU79" s="253"/>
      <c r="TLV79" s="253"/>
      <c r="TLW79" s="253"/>
      <c r="TLX79" s="253"/>
      <c r="TLY79" s="254"/>
      <c r="TLZ79" s="253"/>
      <c r="TMA79" s="253"/>
      <c r="TMB79" s="253"/>
      <c r="TMC79" s="253"/>
      <c r="TMD79" s="253"/>
      <c r="TME79" s="254"/>
      <c r="TMF79" s="253"/>
      <c r="TMG79" s="253"/>
      <c r="TMH79" s="253"/>
      <c r="TMI79" s="253"/>
      <c r="TMJ79" s="253"/>
      <c r="TMK79" s="254"/>
      <c r="TML79" s="253"/>
      <c r="TMM79" s="253"/>
      <c r="TMN79" s="253"/>
      <c r="TMO79" s="253"/>
      <c r="TMP79" s="253"/>
      <c r="TMQ79" s="254"/>
      <c r="TMR79" s="253"/>
      <c r="TMS79" s="253"/>
      <c r="TMT79" s="253"/>
      <c r="TMU79" s="253"/>
      <c r="TMV79" s="253"/>
      <c r="TMW79" s="254"/>
      <c r="TMX79" s="253"/>
      <c r="TMY79" s="253"/>
      <c r="TMZ79" s="253"/>
      <c r="TNA79" s="253"/>
      <c r="TNB79" s="253"/>
      <c r="TNC79" s="254"/>
      <c r="TND79" s="253"/>
      <c r="TNE79" s="253"/>
      <c r="TNF79" s="253"/>
      <c r="TNG79" s="253"/>
      <c r="TNH79" s="253"/>
      <c r="TNI79" s="254"/>
      <c r="TNJ79" s="253"/>
      <c r="TNK79" s="253"/>
      <c r="TNL79" s="253"/>
      <c r="TNM79" s="253"/>
      <c r="TNN79" s="253"/>
      <c r="TNO79" s="254"/>
      <c r="TNP79" s="253"/>
      <c r="TNQ79" s="253"/>
      <c r="TNR79" s="253"/>
      <c r="TNS79" s="253"/>
      <c r="TNT79" s="253"/>
      <c r="TNU79" s="254"/>
      <c r="TNV79" s="253"/>
      <c r="TNW79" s="253"/>
      <c r="TNX79" s="253"/>
      <c r="TNY79" s="253"/>
      <c r="TNZ79" s="253"/>
      <c r="TOA79" s="254"/>
      <c r="TOB79" s="253"/>
      <c r="TOC79" s="253"/>
      <c r="TOD79" s="253"/>
      <c r="TOE79" s="253"/>
      <c r="TOF79" s="253"/>
      <c r="TOG79" s="254"/>
      <c r="TOH79" s="253"/>
      <c r="TOI79" s="253"/>
      <c r="TOJ79" s="253"/>
      <c r="TOK79" s="253"/>
      <c r="TOL79" s="253"/>
      <c r="TOM79" s="254"/>
      <c r="TON79" s="253"/>
      <c r="TOO79" s="253"/>
      <c r="TOP79" s="253"/>
      <c r="TOQ79" s="253"/>
      <c r="TOR79" s="253"/>
      <c r="TOS79" s="254"/>
      <c r="TOT79" s="253"/>
      <c r="TOU79" s="253"/>
      <c r="TOV79" s="253"/>
      <c r="TOW79" s="253"/>
      <c r="TOX79" s="253"/>
      <c r="TOY79" s="254"/>
      <c r="TOZ79" s="253"/>
      <c r="TPA79" s="253"/>
      <c r="TPB79" s="253"/>
      <c r="TPC79" s="253"/>
      <c r="TPD79" s="253"/>
      <c r="TPE79" s="254"/>
      <c r="TPF79" s="253"/>
      <c r="TPG79" s="253"/>
      <c r="TPH79" s="253"/>
      <c r="TPI79" s="253"/>
      <c r="TPJ79" s="253"/>
      <c r="TPK79" s="254"/>
      <c r="TPL79" s="253"/>
      <c r="TPM79" s="253"/>
      <c r="TPN79" s="253"/>
      <c r="TPO79" s="253"/>
      <c r="TPP79" s="253"/>
      <c r="TPQ79" s="254"/>
      <c r="TPR79" s="253"/>
      <c r="TPS79" s="253"/>
      <c r="TPT79" s="253"/>
      <c r="TPU79" s="253"/>
      <c r="TPV79" s="253"/>
      <c r="TPW79" s="254"/>
      <c r="TPX79" s="253"/>
      <c r="TPY79" s="253"/>
      <c r="TPZ79" s="253"/>
      <c r="TQA79" s="253"/>
      <c r="TQB79" s="253"/>
      <c r="TQC79" s="254"/>
      <c r="TQD79" s="253"/>
      <c r="TQE79" s="253"/>
      <c r="TQF79" s="253"/>
      <c r="TQG79" s="253"/>
      <c r="TQH79" s="253"/>
      <c r="TQI79" s="254"/>
      <c r="TQJ79" s="253"/>
      <c r="TQK79" s="253"/>
      <c r="TQL79" s="253"/>
      <c r="TQM79" s="253"/>
      <c r="TQN79" s="253"/>
      <c r="TQO79" s="254"/>
      <c r="TQP79" s="253"/>
      <c r="TQQ79" s="253"/>
      <c r="TQR79" s="253"/>
      <c r="TQS79" s="253"/>
      <c r="TQT79" s="253"/>
      <c r="TQU79" s="254"/>
      <c r="TQV79" s="253"/>
      <c r="TQW79" s="253"/>
      <c r="TQX79" s="253"/>
      <c r="TQY79" s="253"/>
      <c r="TQZ79" s="253"/>
      <c r="TRA79" s="254"/>
      <c r="TRB79" s="253"/>
      <c r="TRC79" s="253"/>
      <c r="TRD79" s="253"/>
      <c r="TRE79" s="253"/>
      <c r="TRF79" s="253"/>
      <c r="TRG79" s="254"/>
      <c r="TRH79" s="253"/>
      <c r="TRI79" s="253"/>
      <c r="TRJ79" s="253"/>
      <c r="TRK79" s="253"/>
      <c r="TRL79" s="253"/>
      <c r="TRM79" s="254"/>
      <c r="TRN79" s="253"/>
      <c r="TRO79" s="253"/>
      <c r="TRP79" s="253"/>
      <c r="TRQ79" s="253"/>
      <c r="TRR79" s="253"/>
      <c r="TRS79" s="254"/>
      <c r="TRT79" s="253"/>
      <c r="TRU79" s="253"/>
      <c r="TRV79" s="253"/>
      <c r="TRW79" s="253"/>
      <c r="TRX79" s="253"/>
      <c r="TRY79" s="254"/>
      <c r="TRZ79" s="253"/>
      <c r="TSA79" s="253"/>
      <c r="TSB79" s="253"/>
      <c r="TSC79" s="253"/>
      <c r="TSD79" s="253"/>
      <c r="TSE79" s="254"/>
      <c r="TSF79" s="253"/>
      <c r="TSG79" s="253"/>
      <c r="TSH79" s="253"/>
      <c r="TSI79" s="253"/>
      <c r="TSJ79" s="253"/>
      <c r="TSK79" s="254"/>
      <c r="TSL79" s="253"/>
      <c r="TSM79" s="253"/>
      <c r="TSN79" s="253"/>
      <c r="TSO79" s="253"/>
      <c r="TSP79" s="253"/>
      <c r="TSQ79" s="254"/>
      <c r="TSR79" s="253"/>
      <c r="TSS79" s="253"/>
      <c r="TST79" s="253"/>
      <c r="TSU79" s="253"/>
      <c r="TSV79" s="253"/>
      <c r="TSW79" s="254"/>
      <c r="TSX79" s="253"/>
      <c r="TSY79" s="253"/>
      <c r="TSZ79" s="253"/>
      <c r="TTA79" s="253"/>
      <c r="TTB79" s="253"/>
      <c r="TTC79" s="254"/>
      <c r="TTD79" s="253"/>
      <c r="TTE79" s="253"/>
      <c r="TTF79" s="253"/>
      <c r="TTG79" s="253"/>
      <c r="TTH79" s="253"/>
      <c r="TTI79" s="254"/>
      <c r="TTJ79" s="253"/>
      <c r="TTK79" s="253"/>
      <c r="TTL79" s="253"/>
      <c r="TTM79" s="253"/>
      <c r="TTN79" s="253"/>
      <c r="TTO79" s="254"/>
      <c r="TTP79" s="253"/>
      <c r="TTQ79" s="253"/>
      <c r="TTR79" s="253"/>
      <c r="TTS79" s="253"/>
      <c r="TTT79" s="253"/>
      <c r="TTU79" s="254"/>
      <c r="TTV79" s="253"/>
      <c r="TTW79" s="253"/>
      <c r="TTX79" s="253"/>
      <c r="TTY79" s="253"/>
      <c r="TTZ79" s="253"/>
      <c r="TUA79" s="254"/>
      <c r="TUB79" s="253"/>
      <c r="TUC79" s="253"/>
      <c r="TUD79" s="253"/>
      <c r="TUE79" s="253"/>
      <c r="TUF79" s="253"/>
      <c r="TUG79" s="254"/>
      <c r="TUH79" s="253"/>
      <c r="TUI79" s="253"/>
      <c r="TUJ79" s="253"/>
      <c r="TUK79" s="253"/>
      <c r="TUL79" s="253"/>
      <c r="TUM79" s="254"/>
      <c r="TUN79" s="253"/>
      <c r="TUO79" s="253"/>
      <c r="TUP79" s="253"/>
      <c r="TUQ79" s="253"/>
      <c r="TUR79" s="253"/>
      <c r="TUS79" s="254"/>
      <c r="TUT79" s="253"/>
      <c r="TUU79" s="253"/>
      <c r="TUV79" s="253"/>
      <c r="TUW79" s="253"/>
      <c r="TUX79" s="253"/>
      <c r="TUY79" s="254"/>
      <c r="TUZ79" s="253"/>
      <c r="TVA79" s="253"/>
      <c r="TVB79" s="253"/>
      <c r="TVC79" s="253"/>
      <c r="TVD79" s="253"/>
      <c r="TVE79" s="254"/>
      <c r="TVF79" s="253"/>
      <c r="TVG79" s="253"/>
      <c r="TVH79" s="253"/>
      <c r="TVI79" s="253"/>
      <c r="TVJ79" s="253"/>
      <c r="TVK79" s="254"/>
      <c r="TVL79" s="253"/>
      <c r="TVM79" s="253"/>
      <c r="TVN79" s="253"/>
      <c r="TVO79" s="253"/>
      <c r="TVP79" s="253"/>
      <c r="TVQ79" s="254"/>
      <c r="TVR79" s="253"/>
      <c r="TVS79" s="253"/>
      <c r="TVT79" s="253"/>
      <c r="TVU79" s="253"/>
      <c r="TVV79" s="253"/>
      <c r="TVW79" s="254"/>
      <c r="TVX79" s="253"/>
      <c r="TVY79" s="253"/>
      <c r="TVZ79" s="253"/>
      <c r="TWA79" s="253"/>
      <c r="TWB79" s="253"/>
      <c r="TWC79" s="254"/>
      <c r="TWD79" s="253"/>
      <c r="TWE79" s="253"/>
      <c r="TWF79" s="253"/>
      <c r="TWG79" s="253"/>
      <c r="TWH79" s="253"/>
      <c r="TWI79" s="254"/>
      <c r="TWJ79" s="253"/>
      <c r="TWK79" s="253"/>
      <c r="TWL79" s="253"/>
      <c r="TWM79" s="253"/>
      <c r="TWN79" s="253"/>
      <c r="TWO79" s="254"/>
      <c r="TWP79" s="253"/>
      <c r="TWQ79" s="253"/>
      <c r="TWR79" s="253"/>
      <c r="TWS79" s="253"/>
      <c r="TWT79" s="253"/>
      <c r="TWU79" s="254"/>
      <c r="TWV79" s="253"/>
      <c r="TWW79" s="253"/>
      <c r="TWX79" s="253"/>
      <c r="TWY79" s="253"/>
      <c r="TWZ79" s="253"/>
      <c r="TXA79" s="254"/>
      <c r="TXB79" s="253"/>
      <c r="TXC79" s="253"/>
      <c r="TXD79" s="253"/>
      <c r="TXE79" s="253"/>
      <c r="TXF79" s="253"/>
      <c r="TXG79" s="254"/>
      <c r="TXH79" s="253"/>
      <c r="TXI79" s="253"/>
      <c r="TXJ79" s="253"/>
      <c r="TXK79" s="253"/>
      <c r="TXL79" s="253"/>
      <c r="TXM79" s="254"/>
      <c r="TXN79" s="253"/>
      <c r="TXO79" s="253"/>
      <c r="TXP79" s="253"/>
      <c r="TXQ79" s="253"/>
      <c r="TXR79" s="253"/>
      <c r="TXS79" s="254"/>
      <c r="TXT79" s="253"/>
      <c r="TXU79" s="253"/>
      <c r="TXV79" s="253"/>
      <c r="TXW79" s="253"/>
      <c r="TXX79" s="253"/>
      <c r="TXY79" s="254"/>
      <c r="TXZ79" s="253"/>
      <c r="TYA79" s="253"/>
      <c r="TYB79" s="253"/>
      <c r="TYC79" s="253"/>
      <c r="TYD79" s="253"/>
      <c r="TYE79" s="254"/>
      <c r="TYF79" s="253"/>
      <c r="TYG79" s="253"/>
      <c r="TYH79" s="253"/>
      <c r="TYI79" s="253"/>
      <c r="TYJ79" s="253"/>
      <c r="TYK79" s="254"/>
      <c r="TYL79" s="253"/>
      <c r="TYM79" s="253"/>
      <c r="TYN79" s="253"/>
      <c r="TYO79" s="253"/>
      <c r="TYP79" s="253"/>
      <c r="TYQ79" s="254"/>
      <c r="TYR79" s="253"/>
      <c r="TYS79" s="253"/>
      <c r="TYT79" s="253"/>
      <c r="TYU79" s="253"/>
      <c r="TYV79" s="253"/>
      <c r="TYW79" s="254"/>
      <c r="TYX79" s="253"/>
      <c r="TYY79" s="253"/>
      <c r="TYZ79" s="253"/>
      <c r="TZA79" s="253"/>
      <c r="TZB79" s="253"/>
      <c r="TZC79" s="254"/>
      <c r="TZD79" s="253"/>
      <c r="TZE79" s="253"/>
      <c r="TZF79" s="253"/>
      <c r="TZG79" s="253"/>
      <c r="TZH79" s="253"/>
      <c r="TZI79" s="254"/>
      <c r="TZJ79" s="253"/>
      <c r="TZK79" s="253"/>
      <c r="TZL79" s="253"/>
      <c r="TZM79" s="253"/>
      <c r="TZN79" s="253"/>
      <c r="TZO79" s="254"/>
      <c r="TZP79" s="253"/>
      <c r="TZQ79" s="253"/>
      <c r="TZR79" s="253"/>
      <c r="TZS79" s="253"/>
      <c r="TZT79" s="253"/>
      <c r="TZU79" s="254"/>
      <c r="TZV79" s="253"/>
      <c r="TZW79" s="253"/>
      <c r="TZX79" s="253"/>
      <c r="TZY79" s="253"/>
      <c r="TZZ79" s="253"/>
      <c r="UAA79" s="254"/>
      <c r="UAB79" s="253"/>
      <c r="UAC79" s="253"/>
      <c r="UAD79" s="253"/>
      <c r="UAE79" s="253"/>
      <c r="UAF79" s="253"/>
      <c r="UAG79" s="254"/>
      <c r="UAH79" s="253"/>
      <c r="UAI79" s="253"/>
      <c r="UAJ79" s="253"/>
      <c r="UAK79" s="253"/>
      <c r="UAL79" s="253"/>
      <c r="UAM79" s="254"/>
      <c r="UAN79" s="253"/>
      <c r="UAO79" s="253"/>
      <c r="UAP79" s="253"/>
      <c r="UAQ79" s="253"/>
      <c r="UAR79" s="253"/>
      <c r="UAS79" s="254"/>
      <c r="UAT79" s="253"/>
      <c r="UAU79" s="253"/>
      <c r="UAV79" s="253"/>
      <c r="UAW79" s="253"/>
      <c r="UAX79" s="253"/>
      <c r="UAY79" s="254"/>
      <c r="UAZ79" s="253"/>
      <c r="UBA79" s="253"/>
      <c r="UBB79" s="253"/>
      <c r="UBC79" s="253"/>
      <c r="UBD79" s="253"/>
      <c r="UBE79" s="254"/>
      <c r="UBF79" s="253"/>
      <c r="UBG79" s="253"/>
      <c r="UBH79" s="253"/>
      <c r="UBI79" s="253"/>
      <c r="UBJ79" s="253"/>
      <c r="UBK79" s="254"/>
      <c r="UBL79" s="253"/>
      <c r="UBM79" s="253"/>
      <c r="UBN79" s="253"/>
      <c r="UBO79" s="253"/>
      <c r="UBP79" s="253"/>
      <c r="UBQ79" s="254"/>
      <c r="UBR79" s="253"/>
      <c r="UBS79" s="253"/>
      <c r="UBT79" s="253"/>
      <c r="UBU79" s="253"/>
      <c r="UBV79" s="253"/>
      <c r="UBW79" s="254"/>
      <c r="UBX79" s="253"/>
      <c r="UBY79" s="253"/>
      <c r="UBZ79" s="253"/>
      <c r="UCA79" s="253"/>
      <c r="UCB79" s="253"/>
      <c r="UCC79" s="254"/>
      <c r="UCD79" s="253"/>
      <c r="UCE79" s="253"/>
      <c r="UCF79" s="253"/>
      <c r="UCG79" s="253"/>
      <c r="UCH79" s="253"/>
      <c r="UCI79" s="254"/>
      <c r="UCJ79" s="253"/>
      <c r="UCK79" s="253"/>
      <c r="UCL79" s="253"/>
      <c r="UCM79" s="253"/>
      <c r="UCN79" s="253"/>
      <c r="UCO79" s="254"/>
      <c r="UCP79" s="253"/>
      <c r="UCQ79" s="253"/>
      <c r="UCR79" s="253"/>
      <c r="UCS79" s="253"/>
      <c r="UCT79" s="253"/>
      <c r="UCU79" s="254"/>
      <c r="UCV79" s="253"/>
      <c r="UCW79" s="253"/>
      <c r="UCX79" s="253"/>
      <c r="UCY79" s="253"/>
      <c r="UCZ79" s="253"/>
      <c r="UDA79" s="254"/>
      <c r="UDB79" s="253"/>
      <c r="UDC79" s="253"/>
      <c r="UDD79" s="253"/>
      <c r="UDE79" s="253"/>
      <c r="UDF79" s="253"/>
      <c r="UDG79" s="254"/>
      <c r="UDH79" s="253"/>
      <c r="UDI79" s="253"/>
      <c r="UDJ79" s="253"/>
      <c r="UDK79" s="253"/>
      <c r="UDL79" s="253"/>
      <c r="UDM79" s="254"/>
      <c r="UDN79" s="253"/>
      <c r="UDO79" s="253"/>
      <c r="UDP79" s="253"/>
      <c r="UDQ79" s="253"/>
      <c r="UDR79" s="253"/>
      <c r="UDS79" s="254"/>
      <c r="UDT79" s="253"/>
      <c r="UDU79" s="253"/>
      <c r="UDV79" s="253"/>
      <c r="UDW79" s="253"/>
      <c r="UDX79" s="253"/>
      <c r="UDY79" s="254"/>
      <c r="UDZ79" s="253"/>
      <c r="UEA79" s="253"/>
      <c r="UEB79" s="253"/>
      <c r="UEC79" s="253"/>
      <c r="UED79" s="253"/>
      <c r="UEE79" s="254"/>
      <c r="UEF79" s="253"/>
      <c r="UEG79" s="253"/>
      <c r="UEH79" s="253"/>
      <c r="UEI79" s="253"/>
      <c r="UEJ79" s="253"/>
      <c r="UEK79" s="254"/>
      <c r="UEL79" s="253"/>
      <c r="UEM79" s="253"/>
      <c r="UEN79" s="253"/>
      <c r="UEO79" s="253"/>
      <c r="UEP79" s="253"/>
      <c r="UEQ79" s="254"/>
      <c r="UER79" s="253"/>
      <c r="UES79" s="253"/>
      <c r="UET79" s="253"/>
      <c r="UEU79" s="253"/>
      <c r="UEV79" s="253"/>
      <c r="UEW79" s="254"/>
      <c r="UEX79" s="253"/>
      <c r="UEY79" s="253"/>
      <c r="UEZ79" s="253"/>
      <c r="UFA79" s="253"/>
      <c r="UFB79" s="253"/>
      <c r="UFC79" s="254"/>
      <c r="UFD79" s="253"/>
      <c r="UFE79" s="253"/>
      <c r="UFF79" s="253"/>
      <c r="UFG79" s="253"/>
      <c r="UFH79" s="253"/>
      <c r="UFI79" s="254"/>
      <c r="UFJ79" s="253"/>
      <c r="UFK79" s="253"/>
      <c r="UFL79" s="253"/>
      <c r="UFM79" s="253"/>
      <c r="UFN79" s="253"/>
      <c r="UFO79" s="254"/>
      <c r="UFP79" s="253"/>
      <c r="UFQ79" s="253"/>
      <c r="UFR79" s="253"/>
      <c r="UFS79" s="253"/>
      <c r="UFT79" s="253"/>
      <c r="UFU79" s="254"/>
      <c r="UFV79" s="253"/>
      <c r="UFW79" s="253"/>
      <c r="UFX79" s="253"/>
      <c r="UFY79" s="253"/>
      <c r="UFZ79" s="253"/>
      <c r="UGA79" s="254"/>
      <c r="UGB79" s="253"/>
      <c r="UGC79" s="253"/>
      <c r="UGD79" s="253"/>
      <c r="UGE79" s="253"/>
      <c r="UGF79" s="253"/>
      <c r="UGG79" s="254"/>
      <c r="UGH79" s="253"/>
      <c r="UGI79" s="253"/>
      <c r="UGJ79" s="253"/>
      <c r="UGK79" s="253"/>
      <c r="UGL79" s="253"/>
      <c r="UGM79" s="254"/>
      <c r="UGN79" s="253"/>
      <c r="UGO79" s="253"/>
      <c r="UGP79" s="253"/>
      <c r="UGQ79" s="253"/>
      <c r="UGR79" s="253"/>
      <c r="UGS79" s="254"/>
      <c r="UGT79" s="253"/>
      <c r="UGU79" s="253"/>
      <c r="UGV79" s="253"/>
      <c r="UGW79" s="253"/>
      <c r="UGX79" s="253"/>
      <c r="UGY79" s="254"/>
      <c r="UGZ79" s="253"/>
      <c r="UHA79" s="253"/>
      <c r="UHB79" s="253"/>
      <c r="UHC79" s="253"/>
      <c r="UHD79" s="253"/>
      <c r="UHE79" s="254"/>
      <c r="UHF79" s="253"/>
      <c r="UHG79" s="253"/>
      <c r="UHH79" s="253"/>
      <c r="UHI79" s="253"/>
      <c r="UHJ79" s="253"/>
      <c r="UHK79" s="254"/>
      <c r="UHL79" s="253"/>
      <c r="UHM79" s="253"/>
      <c r="UHN79" s="253"/>
      <c r="UHO79" s="253"/>
      <c r="UHP79" s="253"/>
      <c r="UHQ79" s="254"/>
      <c r="UHR79" s="253"/>
      <c r="UHS79" s="253"/>
      <c r="UHT79" s="253"/>
      <c r="UHU79" s="253"/>
      <c r="UHV79" s="253"/>
      <c r="UHW79" s="254"/>
      <c r="UHX79" s="253"/>
      <c r="UHY79" s="253"/>
      <c r="UHZ79" s="253"/>
      <c r="UIA79" s="253"/>
      <c r="UIB79" s="253"/>
      <c r="UIC79" s="254"/>
      <c r="UID79" s="253"/>
      <c r="UIE79" s="253"/>
      <c r="UIF79" s="253"/>
      <c r="UIG79" s="253"/>
      <c r="UIH79" s="253"/>
      <c r="UII79" s="254"/>
      <c r="UIJ79" s="253"/>
      <c r="UIK79" s="253"/>
      <c r="UIL79" s="253"/>
      <c r="UIM79" s="253"/>
      <c r="UIN79" s="253"/>
      <c r="UIO79" s="254"/>
      <c r="UIP79" s="253"/>
      <c r="UIQ79" s="253"/>
      <c r="UIR79" s="253"/>
      <c r="UIS79" s="253"/>
      <c r="UIT79" s="253"/>
      <c r="UIU79" s="254"/>
      <c r="UIV79" s="253"/>
      <c r="UIW79" s="253"/>
      <c r="UIX79" s="253"/>
      <c r="UIY79" s="253"/>
      <c r="UIZ79" s="253"/>
      <c r="UJA79" s="254"/>
      <c r="UJB79" s="253"/>
      <c r="UJC79" s="253"/>
      <c r="UJD79" s="253"/>
      <c r="UJE79" s="253"/>
      <c r="UJF79" s="253"/>
      <c r="UJG79" s="254"/>
      <c r="UJH79" s="253"/>
      <c r="UJI79" s="253"/>
      <c r="UJJ79" s="253"/>
      <c r="UJK79" s="253"/>
      <c r="UJL79" s="253"/>
      <c r="UJM79" s="254"/>
      <c r="UJN79" s="253"/>
      <c r="UJO79" s="253"/>
      <c r="UJP79" s="253"/>
      <c r="UJQ79" s="253"/>
      <c r="UJR79" s="253"/>
      <c r="UJS79" s="254"/>
      <c r="UJT79" s="253"/>
      <c r="UJU79" s="253"/>
      <c r="UJV79" s="253"/>
      <c r="UJW79" s="253"/>
      <c r="UJX79" s="253"/>
      <c r="UJY79" s="254"/>
      <c r="UJZ79" s="253"/>
      <c r="UKA79" s="253"/>
      <c r="UKB79" s="253"/>
      <c r="UKC79" s="253"/>
      <c r="UKD79" s="253"/>
      <c r="UKE79" s="254"/>
      <c r="UKF79" s="253"/>
      <c r="UKG79" s="253"/>
      <c r="UKH79" s="253"/>
      <c r="UKI79" s="253"/>
      <c r="UKJ79" s="253"/>
      <c r="UKK79" s="254"/>
      <c r="UKL79" s="253"/>
      <c r="UKM79" s="253"/>
      <c r="UKN79" s="253"/>
      <c r="UKO79" s="253"/>
      <c r="UKP79" s="253"/>
      <c r="UKQ79" s="254"/>
      <c r="UKR79" s="253"/>
      <c r="UKS79" s="253"/>
      <c r="UKT79" s="253"/>
      <c r="UKU79" s="253"/>
      <c r="UKV79" s="253"/>
      <c r="UKW79" s="254"/>
      <c r="UKX79" s="253"/>
      <c r="UKY79" s="253"/>
      <c r="UKZ79" s="253"/>
      <c r="ULA79" s="253"/>
      <c r="ULB79" s="253"/>
      <c r="ULC79" s="254"/>
      <c r="ULD79" s="253"/>
      <c r="ULE79" s="253"/>
      <c r="ULF79" s="253"/>
      <c r="ULG79" s="253"/>
      <c r="ULH79" s="253"/>
      <c r="ULI79" s="254"/>
      <c r="ULJ79" s="253"/>
      <c r="ULK79" s="253"/>
      <c r="ULL79" s="253"/>
      <c r="ULM79" s="253"/>
      <c r="ULN79" s="253"/>
      <c r="ULO79" s="254"/>
      <c r="ULP79" s="253"/>
      <c r="ULQ79" s="253"/>
      <c r="ULR79" s="253"/>
      <c r="ULS79" s="253"/>
      <c r="ULT79" s="253"/>
      <c r="ULU79" s="254"/>
      <c r="ULV79" s="253"/>
      <c r="ULW79" s="253"/>
      <c r="ULX79" s="253"/>
      <c r="ULY79" s="253"/>
      <c r="ULZ79" s="253"/>
      <c r="UMA79" s="254"/>
      <c r="UMB79" s="253"/>
      <c r="UMC79" s="253"/>
      <c r="UMD79" s="253"/>
      <c r="UME79" s="253"/>
      <c r="UMF79" s="253"/>
      <c r="UMG79" s="254"/>
      <c r="UMH79" s="253"/>
      <c r="UMI79" s="253"/>
      <c r="UMJ79" s="253"/>
      <c r="UMK79" s="253"/>
      <c r="UML79" s="253"/>
      <c r="UMM79" s="254"/>
      <c r="UMN79" s="253"/>
      <c r="UMO79" s="253"/>
      <c r="UMP79" s="253"/>
      <c r="UMQ79" s="253"/>
      <c r="UMR79" s="253"/>
      <c r="UMS79" s="254"/>
      <c r="UMT79" s="253"/>
      <c r="UMU79" s="253"/>
      <c r="UMV79" s="253"/>
      <c r="UMW79" s="253"/>
      <c r="UMX79" s="253"/>
      <c r="UMY79" s="254"/>
      <c r="UMZ79" s="253"/>
      <c r="UNA79" s="253"/>
      <c r="UNB79" s="253"/>
      <c r="UNC79" s="253"/>
      <c r="UND79" s="253"/>
      <c r="UNE79" s="254"/>
      <c r="UNF79" s="253"/>
      <c r="UNG79" s="253"/>
      <c r="UNH79" s="253"/>
      <c r="UNI79" s="253"/>
      <c r="UNJ79" s="253"/>
      <c r="UNK79" s="254"/>
      <c r="UNL79" s="253"/>
      <c r="UNM79" s="253"/>
      <c r="UNN79" s="253"/>
      <c r="UNO79" s="253"/>
      <c r="UNP79" s="253"/>
      <c r="UNQ79" s="254"/>
      <c r="UNR79" s="253"/>
      <c r="UNS79" s="253"/>
      <c r="UNT79" s="253"/>
      <c r="UNU79" s="253"/>
      <c r="UNV79" s="253"/>
      <c r="UNW79" s="254"/>
      <c r="UNX79" s="253"/>
      <c r="UNY79" s="253"/>
      <c r="UNZ79" s="253"/>
      <c r="UOA79" s="253"/>
      <c r="UOB79" s="253"/>
      <c r="UOC79" s="254"/>
      <c r="UOD79" s="253"/>
      <c r="UOE79" s="253"/>
      <c r="UOF79" s="253"/>
      <c r="UOG79" s="253"/>
      <c r="UOH79" s="253"/>
      <c r="UOI79" s="254"/>
      <c r="UOJ79" s="253"/>
      <c r="UOK79" s="253"/>
      <c r="UOL79" s="253"/>
      <c r="UOM79" s="253"/>
      <c r="UON79" s="253"/>
      <c r="UOO79" s="254"/>
      <c r="UOP79" s="253"/>
      <c r="UOQ79" s="253"/>
      <c r="UOR79" s="253"/>
      <c r="UOS79" s="253"/>
      <c r="UOT79" s="253"/>
      <c r="UOU79" s="254"/>
      <c r="UOV79" s="253"/>
      <c r="UOW79" s="253"/>
      <c r="UOX79" s="253"/>
      <c r="UOY79" s="253"/>
      <c r="UOZ79" s="253"/>
      <c r="UPA79" s="254"/>
      <c r="UPB79" s="253"/>
      <c r="UPC79" s="253"/>
      <c r="UPD79" s="253"/>
      <c r="UPE79" s="253"/>
      <c r="UPF79" s="253"/>
      <c r="UPG79" s="254"/>
      <c r="UPH79" s="253"/>
      <c r="UPI79" s="253"/>
      <c r="UPJ79" s="253"/>
      <c r="UPK79" s="253"/>
      <c r="UPL79" s="253"/>
      <c r="UPM79" s="254"/>
      <c r="UPN79" s="253"/>
      <c r="UPO79" s="253"/>
      <c r="UPP79" s="253"/>
      <c r="UPQ79" s="253"/>
      <c r="UPR79" s="253"/>
      <c r="UPS79" s="254"/>
      <c r="UPT79" s="253"/>
      <c r="UPU79" s="253"/>
      <c r="UPV79" s="253"/>
      <c r="UPW79" s="253"/>
      <c r="UPX79" s="253"/>
      <c r="UPY79" s="254"/>
      <c r="UPZ79" s="253"/>
      <c r="UQA79" s="253"/>
      <c r="UQB79" s="253"/>
      <c r="UQC79" s="253"/>
      <c r="UQD79" s="253"/>
      <c r="UQE79" s="254"/>
      <c r="UQF79" s="253"/>
      <c r="UQG79" s="253"/>
      <c r="UQH79" s="253"/>
      <c r="UQI79" s="253"/>
      <c r="UQJ79" s="253"/>
      <c r="UQK79" s="254"/>
      <c r="UQL79" s="253"/>
      <c r="UQM79" s="253"/>
      <c r="UQN79" s="253"/>
      <c r="UQO79" s="253"/>
      <c r="UQP79" s="253"/>
      <c r="UQQ79" s="254"/>
      <c r="UQR79" s="253"/>
      <c r="UQS79" s="253"/>
      <c r="UQT79" s="253"/>
      <c r="UQU79" s="253"/>
      <c r="UQV79" s="253"/>
      <c r="UQW79" s="254"/>
      <c r="UQX79" s="253"/>
      <c r="UQY79" s="253"/>
      <c r="UQZ79" s="253"/>
      <c r="URA79" s="253"/>
      <c r="URB79" s="253"/>
      <c r="URC79" s="254"/>
      <c r="URD79" s="253"/>
      <c r="URE79" s="253"/>
      <c r="URF79" s="253"/>
      <c r="URG79" s="253"/>
      <c r="URH79" s="253"/>
      <c r="URI79" s="254"/>
      <c r="URJ79" s="253"/>
      <c r="URK79" s="253"/>
      <c r="URL79" s="253"/>
      <c r="URM79" s="253"/>
      <c r="URN79" s="253"/>
      <c r="URO79" s="254"/>
      <c r="URP79" s="253"/>
      <c r="URQ79" s="253"/>
      <c r="URR79" s="253"/>
      <c r="URS79" s="253"/>
      <c r="URT79" s="253"/>
      <c r="URU79" s="254"/>
      <c r="URV79" s="253"/>
      <c r="URW79" s="253"/>
      <c r="URX79" s="253"/>
      <c r="URY79" s="253"/>
      <c r="URZ79" s="253"/>
      <c r="USA79" s="254"/>
      <c r="USB79" s="253"/>
      <c r="USC79" s="253"/>
      <c r="USD79" s="253"/>
      <c r="USE79" s="253"/>
      <c r="USF79" s="253"/>
      <c r="USG79" s="254"/>
      <c r="USH79" s="253"/>
      <c r="USI79" s="253"/>
      <c r="USJ79" s="253"/>
      <c r="USK79" s="253"/>
      <c r="USL79" s="253"/>
      <c r="USM79" s="254"/>
      <c r="USN79" s="253"/>
      <c r="USO79" s="253"/>
      <c r="USP79" s="253"/>
      <c r="USQ79" s="253"/>
      <c r="USR79" s="253"/>
      <c r="USS79" s="254"/>
      <c r="UST79" s="253"/>
      <c r="USU79" s="253"/>
      <c r="USV79" s="253"/>
      <c r="USW79" s="253"/>
      <c r="USX79" s="253"/>
      <c r="USY79" s="254"/>
      <c r="USZ79" s="253"/>
      <c r="UTA79" s="253"/>
      <c r="UTB79" s="253"/>
      <c r="UTC79" s="253"/>
      <c r="UTD79" s="253"/>
      <c r="UTE79" s="254"/>
      <c r="UTF79" s="253"/>
      <c r="UTG79" s="253"/>
      <c r="UTH79" s="253"/>
      <c r="UTI79" s="253"/>
      <c r="UTJ79" s="253"/>
      <c r="UTK79" s="254"/>
      <c r="UTL79" s="253"/>
      <c r="UTM79" s="253"/>
      <c r="UTN79" s="253"/>
      <c r="UTO79" s="253"/>
      <c r="UTP79" s="253"/>
      <c r="UTQ79" s="254"/>
      <c r="UTR79" s="253"/>
      <c r="UTS79" s="253"/>
      <c r="UTT79" s="253"/>
      <c r="UTU79" s="253"/>
      <c r="UTV79" s="253"/>
      <c r="UTW79" s="254"/>
      <c r="UTX79" s="253"/>
      <c r="UTY79" s="253"/>
      <c r="UTZ79" s="253"/>
      <c r="UUA79" s="253"/>
      <c r="UUB79" s="253"/>
      <c r="UUC79" s="254"/>
      <c r="UUD79" s="253"/>
      <c r="UUE79" s="253"/>
      <c r="UUF79" s="253"/>
      <c r="UUG79" s="253"/>
      <c r="UUH79" s="253"/>
      <c r="UUI79" s="254"/>
      <c r="UUJ79" s="253"/>
      <c r="UUK79" s="253"/>
      <c r="UUL79" s="253"/>
      <c r="UUM79" s="253"/>
      <c r="UUN79" s="253"/>
      <c r="UUO79" s="254"/>
      <c r="UUP79" s="253"/>
      <c r="UUQ79" s="253"/>
      <c r="UUR79" s="253"/>
      <c r="UUS79" s="253"/>
      <c r="UUT79" s="253"/>
      <c r="UUU79" s="254"/>
      <c r="UUV79" s="253"/>
      <c r="UUW79" s="253"/>
      <c r="UUX79" s="253"/>
      <c r="UUY79" s="253"/>
      <c r="UUZ79" s="253"/>
      <c r="UVA79" s="254"/>
      <c r="UVB79" s="253"/>
      <c r="UVC79" s="253"/>
      <c r="UVD79" s="253"/>
      <c r="UVE79" s="253"/>
      <c r="UVF79" s="253"/>
      <c r="UVG79" s="254"/>
      <c r="UVH79" s="253"/>
      <c r="UVI79" s="253"/>
      <c r="UVJ79" s="253"/>
      <c r="UVK79" s="253"/>
      <c r="UVL79" s="253"/>
      <c r="UVM79" s="254"/>
      <c r="UVN79" s="253"/>
      <c r="UVO79" s="253"/>
      <c r="UVP79" s="253"/>
      <c r="UVQ79" s="253"/>
      <c r="UVR79" s="253"/>
      <c r="UVS79" s="254"/>
      <c r="UVT79" s="253"/>
      <c r="UVU79" s="253"/>
      <c r="UVV79" s="253"/>
      <c r="UVW79" s="253"/>
      <c r="UVX79" s="253"/>
      <c r="UVY79" s="254"/>
      <c r="UVZ79" s="253"/>
      <c r="UWA79" s="253"/>
      <c r="UWB79" s="253"/>
      <c r="UWC79" s="253"/>
      <c r="UWD79" s="253"/>
      <c r="UWE79" s="254"/>
      <c r="UWF79" s="253"/>
      <c r="UWG79" s="253"/>
      <c r="UWH79" s="253"/>
      <c r="UWI79" s="253"/>
      <c r="UWJ79" s="253"/>
      <c r="UWK79" s="254"/>
      <c r="UWL79" s="253"/>
      <c r="UWM79" s="253"/>
      <c r="UWN79" s="253"/>
      <c r="UWO79" s="253"/>
      <c r="UWP79" s="253"/>
      <c r="UWQ79" s="254"/>
      <c r="UWR79" s="253"/>
      <c r="UWS79" s="253"/>
      <c r="UWT79" s="253"/>
      <c r="UWU79" s="253"/>
      <c r="UWV79" s="253"/>
      <c r="UWW79" s="254"/>
      <c r="UWX79" s="253"/>
      <c r="UWY79" s="253"/>
      <c r="UWZ79" s="253"/>
      <c r="UXA79" s="253"/>
      <c r="UXB79" s="253"/>
      <c r="UXC79" s="254"/>
      <c r="UXD79" s="253"/>
      <c r="UXE79" s="253"/>
      <c r="UXF79" s="253"/>
      <c r="UXG79" s="253"/>
      <c r="UXH79" s="253"/>
      <c r="UXI79" s="254"/>
      <c r="UXJ79" s="253"/>
      <c r="UXK79" s="253"/>
      <c r="UXL79" s="253"/>
      <c r="UXM79" s="253"/>
      <c r="UXN79" s="253"/>
      <c r="UXO79" s="254"/>
      <c r="UXP79" s="253"/>
      <c r="UXQ79" s="253"/>
      <c r="UXR79" s="253"/>
      <c r="UXS79" s="253"/>
      <c r="UXT79" s="253"/>
      <c r="UXU79" s="254"/>
      <c r="UXV79" s="253"/>
      <c r="UXW79" s="253"/>
      <c r="UXX79" s="253"/>
      <c r="UXY79" s="253"/>
      <c r="UXZ79" s="253"/>
      <c r="UYA79" s="254"/>
      <c r="UYB79" s="253"/>
      <c r="UYC79" s="253"/>
      <c r="UYD79" s="253"/>
      <c r="UYE79" s="253"/>
      <c r="UYF79" s="253"/>
      <c r="UYG79" s="254"/>
      <c r="UYH79" s="253"/>
      <c r="UYI79" s="253"/>
      <c r="UYJ79" s="253"/>
      <c r="UYK79" s="253"/>
      <c r="UYL79" s="253"/>
      <c r="UYM79" s="254"/>
      <c r="UYN79" s="253"/>
      <c r="UYO79" s="253"/>
      <c r="UYP79" s="253"/>
      <c r="UYQ79" s="253"/>
      <c r="UYR79" s="253"/>
      <c r="UYS79" s="254"/>
      <c r="UYT79" s="253"/>
      <c r="UYU79" s="253"/>
      <c r="UYV79" s="253"/>
      <c r="UYW79" s="253"/>
      <c r="UYX79" s="253"/>
      <c r="UYY79" s="254"/>
      <c r="UYZ79" s="253"/>
      <c r="UZA79" s="253"/>
      <c r="UZB79" s="253"/>
      <c r="UZC79" s="253"/>
      <c r="UZD79" s="253"/>
      <c r="UZE79" s="254"/>
      <c r="UZF79" s="253"/>
      <c r="UZG79" s="253"/>
      <c r="UZH79" s="253"/>
      <c r="UZI79" s="253"/>
      <c r="UZJ79" s="253"/>
      <c r="UZK79" s="254"/>
      <c r="UZL79" s="253"/>
      <c r="UZM79" s="253"/>
      <c r="UZN79" s="253"/>
      <c r="UZO79" s="253"/>
      <c r="UZP79" s="253"/>
      <c r="UZQ79" s="254"/>
      <c r="UZR79" s="253"/>
      <c r="UZS79" s="253"/>
      <c r="UZT79" s="253"/>
      <c r="UZU79" s="253"/>
      <c r="UZV79" s="253"/>
      <c r="UZW79" s="254"/>
      <c r="UZX79" s="253"/>
      <c r="UZY79" s="253"/>
      <c r="UZZ79" s="253"/>
      <c r="VAA79" s="253"/>
      <c r="VAB79" s="253"/>
      <c r="VAC79" s="254"/>
      <c r="VAD79" s="253"/>
      <c r="VAE79" s="253"/>
      <c r="VAF79" s="253"/>
      <c r="VAG79" s="253"/>
      <c r="VAH79" s="253"/>
      <c r="VAI79" s="254"/>
      <c r="VAJ79" s="253"/>
      <c r="VAK79" s="253"/>
      <c r="VAL79" s="253"/>
      <c r="VAM79" s="253"/>
      <c r="VAN79" s="253"/>
      <c r="VAO79" s="254"/>
      <c r="VAP79" s="253"/>
      <c r="VAQ79" s="253"/>
      <c r="VAR79" s="253"/>
      <c r="VAS79" s="253"/>
      <c r="VAT79" s="253"/>
      <c r="VAU79" s="254"/>
      <c r="VAV79" s="253"/>
      <c r="VAW79" s="253"/>
      <c r="VAX79" s="253"/>
      <c r="VAY79" s="253"/>
      <c r="VAZ79" s="253"/>
      <c r="VBA79" s="254"/>
      <c r="VBB79" s="253"/>
      <c r="VBC79" s="253"/>
      <c r="VBD79" s="253"/>
      <c r="VBE79" s="253"/>
      <c r="VBF79" s="253"/>
      <c r="VBG79" s="254"/>
      <c r="VBH79" s="253"/>
      <c r="VBI79" s="253"/>
      <c r="VBJ79" s="253"/>
      <c r="VBK79" s="253"/>
      <c r="VBL79" s="253"/>
      <c r="VBM79" s="254"/>
      <c r="VBN79" s="253"/>
      <c r="VBO79" s="253"/>
      <c r="VBP79" s="253"/>
      <c r="VBQ79" s="253"/>
      <c r="VBR79" s="253"/>
      <c r="VBS79" s="254"/>
      <c r="VBT79" s="253"/>
      <c r="VBU79" s="253"/>
      <c r="VBV79" s="253"/>
      <c r="VBW79" s="253"/>
      <c r="VBX79" s="253"/>
      <c r="VBY79" s="254"/>
      <c r="VBZ79" s="253"/>
      <c r="VCA79" s="253"/>
      <c r="VCB79" s="253"/>
      <c r="VCC79" s="253"/>
      <c r="VCD79" s="253"/>
      <c r="VCE79" s="254"/>
      <c r="VCF79" s="253"/>
      <c r="VCG79" s="253"/>
      <c r="VCH79" s="253"/>
      <c r="VCI79" s="253"/>
      <c r="VCJ79" s="253"/>
      <c r="VCK79" s="254"/>
      <c r="VCL79" s="253"/>
      <c r="VCM79" s="253"/>
      <c r="VCN79" s="253"/>
      <c r="VCO79" s="253"/>
      <c r="VCP79" s="253"/>
      <c r="VCQ79" s="254"/>
      <c r="VCR79" s="253"/>
      <c r="VCS79" s="253"/>
      <c r="VCT79" s="253"/>
      <c r="VCU79" s="253"/>
      <c r="VCV79" s="253"/>
      <c r="VCW79" s="254"/>
      <c r="VCX79" s="253"/>
      <c r="VCY79" s="253"/>
      <c r="VCZ79" s="253"/>
      <c r="VDA79" s="253"/>
      <c r="VDB79" s="253"/>
      <c r="VDC79" s="254"/>
      <c r="VDD79" s="253"/>
      <c r="VDE79" s="253"/>
      <c r="VDF79" s="253"/>
      <c r="VDG79" s="253"/>
      <c r="VDH79" s="253"/>
      <c r="VDI79" s="254"/>
      <c r="VDJ79" s="253"/>
      <c r="VDK79" s="253"/>
      <c r="VDL79" s="253"/>
      <c r="VDM79" s="253"/>
      <c r="VDN79" s="253"/>
      <c r="VDO79" s="254"/>
      <c r="VDP79" s="253"/>
      <c r="VDQ79" s="253"/>
      <c r="VDR79" s="253"/>
      <c r="VDS79" s="253"/>
      <c r="VDT79" s="253"/>
      <c r="VDU79" s="254"/>
      <c r="VDV79" s="253"/>
      <c r="VDW79" s="253"/>
      <c r="VDX79" s="253"/>
      <c r="VDY79" s="253"/>
      <c r="VDZ79" s="253"/>
      <c r="VEA79" s="254"/>
      <c r="VEB79" s="253"/>
      <c r="VEC79" s="253"/>
      <c r="VED79" s="253"/>
      <c r="VEE79" s="253"/>
      <c r="VEF79" s="253"/>
      <c r="VEG79" s="254"/>
      <c r="VEH79" s="253"/>
      <c r="VEI79" s="253"/>
      <c r="VEJ79" s="253"/>
      <c r="VEK79" s="253"/>
      <c r="VEL79" s="253"/>
      <c r="VEM79" s="254"/>
      <c r="VEN79" s="253"/>
      <c r="VEO79" s="253"/>
      <c r="VEP79" s="253"/>
      <c r="VEQ79" s="253"/>
      <c r="VER79" s="253"/>
      <c r="VES79" s="254"/>
      <c r="VET79" s="253"/>
      <c r="VEU79" s="253"/>
      <c r="VEV79" s="253"/>
      <c r="VEW79" s="253"/>
      <c r="VEX79" s="253"/>
      <c r="VEY79" s="254"/>
      <c r="VEZ79" s="253"/>
      <c r="VFA79" s="253"/>
      <c r="VFB79" s="253"/>
      <c r="VFC79" s="253"/>
      <c r="VFD79" s="253"/>
      <c r="VFE79" s="254"/>
      <c r="VFF79" s="253"/>
      <c r="VFG79" s="253"/>
      <c r="VFH79" s="253"/>
      <c r="VFI79" s="253"/>
      <c r="VFJ79" s="253"/>
      <c r="VFK79" s="254"/>
      <c r="VFL79" s="253"/>
      <c r="VFM79" s="253"/>
      <c r="VFN79" s="253"/>
      <c r="VFO79" s="253"/>
      <c r="VFP79" s="253"/>
      <c r="VFQ79" s="254"/>
      <c r="VFR79" s="253"/>
      <c r="VFS79" s="253"/>
      <c r="VFT79" s="253"/>
      <c r="VFU79" s="253"/>
      <c r="VFV79" s="253"/>
      <c r="VFW79" s="254"/>
      <c r="VFX79" s="253"/>
      <c r="VFY79" s="253"/>
      <c r="VFZ79" s="253"/>
      <c r="VGA79" s="253"/>
      <c r="VGB79" s="253"/>
      <c r="VGC79" s="254"/>
      <c r="VGD79" s="253"/>
      <c r="VGE79" s="253"/>
      <c r="VGF79" s="253"/>
      <c r="VGG79" s="253"/>
      <c r="VGH79" s="253"/>
      <c r="VGI79" s="254"/>
      <c r="VGJ79" s="253"/>
      <c r="VGK79" s="253"/>
      <c r="VGL79" s="253"/>
      <c r="VGM79" s="253"/>
      <c r="VGN79" s="253"/>
      <c r="VGO79" s="254"/>
      <c r="VGP79" s="253"/>
      <c r="VGQ79" s="253"/>
      <c r="VGR79" s="253"/>
      <c r="VGS79" s="253"/>
      <c r="VGT79" s="253"/>
      <c r="VGU79" s="254"/>
      <c r="VGV79" s="253"/>
      <c r="VGW79" s="253"/>
      <c r="VGX79" s="253"/>
      <c r="VGY79" s="253"/>
      <c r="VGZ79" s="253"/>
      <c r="VHA79" s="254"/>
      <c r="VHB79" s="253"/>
      <c r="VHC79" s="253"/>
      <c r="VHD79" s="253"/>
      <c r="VHE79" s="253"/>
      <c r="VHF79" s="253"/>
      <c r="VHG79" s="254"/>
      <c r="VHH79" s="253"/>
      <c r="VHI79" s="253"/>
      <c r="VHJ79" s="253"/>
      <c r="VHK79" s="253"/>
      <c r="VHL79" s="253"/>
      <c r="VHM79" s="254"/>
      <c r="VHN79" s="253"/>
      <c r="VHO79" s="253"/>
      <c r="VHP79" s="253"/>
      <c r="VHQ79" s="253"/>
      <c r="VHR79" s="253"/>
      <c r="VHS79" s="254"/>
      <c r="VHT79" s="253"/>
      <c r="VHU79" s="253"/>
      <c r="VHV79" s="253"/>
      <c r="VHW79" s="253"/>
      <c r="VHX79" s="253"/>
      <c r="VHY79" s="254"/>
      <c r="VHZ79" s="253"/>
      <c r="VIA79" s="253"/>
      <c r="VIB79" s="253"/>
      <c r="VIC79" s="253"/>
      <c r="VID79" s="253"/>
      <c r="VIE79" s="254"/>
      <c r="VIF79" s="253"/>
      <c r="VIG79" s="253"/>
      <c r="VIH79" s="253"/>
      <c r="VII79" s="253"/>
      <c r="VIJ79" s="253"/>
      <c r="VIK79" s="254"/>
      <c r="VIL79" s="253"/>
      <c r="VIM79" s="253"/>
      <c r="VIN79" s="253"/>
      <c r="VIO79" s="253"/>
      <c r="VIP79" s="253"/>
      <c r="VIQ79" s="254"/>
      <c r="VIR79" s="253"/>
      <c r="VIS79" s="253"/>
      <c r="VIT79" s="253"/>
      <c r="VIU79" s="253"/>
      <c r="VIV79" s="253"/>
      <c r="VIW79" s="254"/>
      <c r="VIX79" s="253"/>
      <c r="VIY79" s="253"/>
      <c r="VIZ79" s="253"/>
      <c r="VJA79" s="253"/>
      <c r="VJB79" s="253"/>
      <c r="VJC79" s="254"/>
      <c r="VJD79" s="253"/>
      <c r="VJE79" s="253"/>
      <c r="VJF79" s="253"/>
      <c r="VJG79" s="253"/>
      <c r="VJH79" s="253"/>
      <c r="VJI79" s="254"/>
      <c r="VJJ79" s="253"/>
      <c r="VJK79" s="253"/>
      <c r="VJL79" s="253"/>
      <c r="VJM79" s="253"/>
      <c r="VJN79" s="253"/>
      <c r="VJO79" s="254"/>
      <c r="VJP79" s="253"/>
      <c r="VJQ79" s="253"/>
      <c r="VJR79" s="253"/>
      <c r="VJS79" s="253"/>
      <c r="VJT79" s="253"/>
      <c r="VJU79" s="254"/>
      <c r="VJV79" s="253"/>
      <c r="VJW79" s="253"/>
      <c r="VJX79" s="253"/>
      <c r="VJY79" s="253"/>
      <c r="VJZ79" s="253"/>
      <c r="VKA79" s="254"/>
      <c r="VKB79" s="253"/>
      <c r="VKC79" s="253"/>
      <c r="VKD79" s="253"/>
      <c r="VKE79" s="253"/>
      <c r="VKF79" s="253"/>
      <c r="VKG79" s="254"/>
      <c r="VKH79" s="253"/>
      <c r="VKI79" s="253"/>
      <c r="VKJ79" s="253"/>
      <c r="VKK79" s="253"/>
      <c r="VKL79" s="253"/>
      <c r="VKM79" s="254"/>
      <c r="VKN79" s="253"/>
      <c r="VKO79" s="253"/>
      <c r="VKP79" s="253"/>
      <c r="VKQ79" s="253"/>
      <c r="VKR79" s="253"/>
      <c r="VKS79" s="254"/>
      <c r="VKT79" s="253"/>
      <c r="VKU79" s="253"/>
      <c r="VKV79" s="253"/>
      <c r="VKW79" s="253"/>
      <c r="VKX79" s="253"/>
      <c r="VKY79" s="254"/>
      <c r="VKZ79" s="253"/>
      <c r="VLA79" s="253"/>
      <c r="VLB79" s="253"/>
      <c r="VLC79" s="253"/>
      <c r="VLD79" s="253"/>
      <c r="VLE79" s="254"/>
      <c r="VLF79" s="253"/>
      <c r="VLG79" s="253"/>
      <c r="VLH79" s="253"/>
      <c r="VLI79" s="253"/>
      <c r="VLJ79" s="253"/>
      <c r="VLK79" s="254"/>
      <c r="VLL79" s="253"/>
      <c r="VLM79" s="253"/>
      <c r="VLN79" s="253"/>
      <c r="VLO79" s="253"/>
      <c r="VLP79" s="253"/>
      <c r="VLQ79" s="254"/>
      <c r="VLR79" s="253"/>
      <c r="VLS79" s="253"/>
      <c r="VLT79" s="253"/>
      <c r="VLU79" s="253"/>
      <c r="VLV79" s="253"/>
      <c r="VLW79" s="254"/>
      <c r="VLX79" s="253"/>
      <c r="VLY79" s="253"/>
      <c r="VLZ79" s="253"/>
      <c r="VMA79" s="253"/>
      <c r="VMB79" s="253"/>
      <c r="VMC79" s="254"/>
      <c r="VMD79" s="253"/>
      <c r="VME79" s="253"/>
      <c r="VMF79" s="253"/>
      <c r="VMG79" s="253"/>
      <c r="VMH79" s="253"/>
      <c r="VMI79" s="254"/>
      <c r="VMJ79" s="253"/>
      <c r="VMK79" s="253"/>
      <c r="VML79" s="253"/>
      <c r="VMM79" s="253"/>
      <c r="VMN79" s="253"/>
      <c r="VMO79" s="254"/>
      <c r="VMP79" s="253"/>
      <c r="VMQ79" s="253"/>
      <c r="VMR79" s="253"/>
      <c r="VMS79" s="253"/>
      <c r="VMT79" s="253"/>
      <c r="VMU79" s="254"/>
      <c r="VMV79" s="253"/>
      <c r="VMW79" s="253"/>
      <c r="VMX79" s="253"/>
      <c r="VMY79" s="253"/>
      <c r="VMZ79" s="253"/>
      <c r="VNA79" s="254"/>
      <c r="VNB79" s="253"/>
      <c r="VNC79" s="253"/>
      <c r="VND79" s="253"/>
      <c r="VNE79" s="253"/>
      <c r="VNF79" s="253"/>
      <c r="VNG79" s="254"/>
      <c r="VNH79" s="253"/>
      <c r="VNI79" s="253"/>
      <c r="VNJ79" s="253"/>
      <c r="VNK79" s="253"/>
      <c r="VNL79" s="253"/>
      <c r="VNM79" s="254"/>
      <c r="VNN79" s="253"/>
      <c r="VNO79" s="253"/>
      <c r="VNP79" s="253"/>
      <c r="VNQ79" s="253"/>
      <c r="VNR79" s="253"/>
      <c r="VNS79" s="254"/>
      <c r="VNT79" s="253"/>
      <c r="VNU79" s="253"/>
      <c r="VNV79" s="253"/>
      <c r="VNW79" s="253"/>
      <c r="VNX79" s="253"/>
      <c r="VNY79" s="254"/>
      <c r="VNZ79" s="253"/>
      <c r="VOA79" s="253"/>
      <c r="VOB79" s="253"/>
      <c r="VOC79" s="253"/>
      <c r="VOD79" s="253"/>
      <c r="VOE79" s="254"/>
      <c r="VOF79" s="253"/>
      <c r="VOG79" s="253"/>
      <c r="VOH79" s="253"/>
      <c r="VOI79" s="253"/>
      <c r="VOJ79" s="253"/>
      <c r="VOK79" s="254"/>
      <c r="VOL79" s="253"/>
      <c r="VOM79" s="253"/>
      <c r="VON79" s="253"/>
      <c r="VOO79" s="253"/>
      <c r="VOP79" s="253"/>
      <c r="VOQ79" s="254"/>
      <c r="VOR79" s="253"/>
      <c r="VOS79" s="253"/>
      <c r="VOT79" s="253"/>
      <c r="VOU79" s="253"/>
      <c r="VOV79" s="253"/>
      <c r="VOW79" s="254"/>
      <c r="VOX79" s="253"/>
      <c r="VOY79" s="253"/>
      <c r="VOZ79" s="253"/>
      <c r="VPA79" s="253"/>
      <c r="VPB79" s="253"/>
      <c r="VPC79" s="254"/>
      <c r="VPD79" s="253"/>
      <c r="VPE79" s="253"/>
      <c r="VPF79" s="253"/>
      <c r="VPG79" s="253"/>
      <c r="VPH79" s="253"/>
      <c r="VPI79" s="254"/>
      <c r="VPJ79" s="253"/>
      <c r="VPK79" s="253"/>
      <c r="VPL79" s="253"/>
      <c r="VPM79" s="253"/>
      <c r="VPN79" s="253"/>
      <c r="VPO79" s="254"/>
      <c r="VPP79" s="253"/>
      <c r="VPQ79" s="253"/>
      <c r="VPR79" s="253"/>
      <c r="VPS79" s="253"/>
      <c r="VPT79" s="253"/>
      <c r="VPU79" s="254"/>
      <c r="VPV79" s="253"/>
      <c r="VPW79" s="253"/>
      <c r="VPX79" s="253"/>
      <c r="VPY79" s="253"/>
      <c r="VPZ79" s="253"/>
      <c r="VQA79" s="254"/>
      <c r="VQB79" s="253"/>
      <c r="VQC79" s="253"/>
      <c r="VQD79" s="253"/>
      <c r="VQE79" s="253"/>
      <c r="VQF79" s="253"/>
      <c r="VQG79" s="254"/>
      <c r="VQH79" s="253"/>
      <c r="VQI79" s="253"/>
      <c r="VQJ79" s="253"/>
      <c r="VQK79" s="253"/>
      <c r="VQL79" s="253"/>
      <c r="VQM79" s="254"/>
      <c r="VQN79" s="253"/>
      <c r="VQO79" s="253"/>
      <c r="VQP79" s="253"/>
      <c r="VQQ79" s="253"/>
      <c r="VQR79" s="253"/>
      <c r="VQS79" s="254"/>
      <c r="VQT79" s="253"/>
      <c r="VQU79" s="253"/>
      <c r="VQV79" s="253"/>
      <c r="VQW79" s="253"/>
      <c r="VQX79" s="253"/>
      <c r="VQY79" s="254"/>
      <c r="VQZ79" s="253"/>
      <c r="VRA79" s="253"/>
      <c r="VRB79" s="253"/>
      <c r="VRC79" s="253"/>
      <c r="VRD79" s="253"/>
      <c r="VRE79" s="254"/>
      <c r="VRF79" s="253"/>
      <c r="VRG79" s="253"/>
      <c r="VRH79" s="253"/>
      <c r="VRI79" s="253"/>
      <c r="VRJ79" s="253"/>
      <c r="VRK79" s="254"/>
      <c r="VRL79" s="253"/>
      <c r="VRM79" s="253"/>
      <c r="VRN79" s="253"/>
      <c r="VRO79" s="253"/>
      <c r="VRP79" s="253"/>
      <c r="VRQ79" s="254"/>
      <c r="VRR79" s="253"/>
      <c r="VRS79" s="253"/>
      <c r="VRT79" s="253"/>
      <c r="VRU79" s="253"/>
      <c r="VRV79" s="253"/>
      <c r="VRW79" s="254"/>
      <c r="VRX79" s="253"/>
      <c r="VRY79" s="253"/>
      <c r="VRZ79" s="253"/>
      <c r="VSA79" s="253"/>
      <c r="VSB79" s="253"/>
      <c r="VSC79" s="254"/>
      <c r="VSD79" s="253"/>
      <c r="VSE79" s="253"/>
      <c r="VSF79" s="253"/>
      <c r="VSG79" s="253"/>
      <c r="VSH79" s="253"/>
      <c r="VSI79" s="254"/>
      <c r="VSJ79" s="253"/>
      <c r="VSK79" s="253"/>
      <c r="VSL79" s="253"/>
      <c r="VSM79" s="253"/>
      <c r="VSN79" s="253"/>
      <c r="VSO79" s="254"/>
      <c r="VSP79" s="253"/>
      <c r="VSQ79" s="253"/>
      <c r="VSR79" s="253"/>
      <c r="VSS79" s="253"/>
      <c r="VST79" s="253"/>
      <c r="VSU79" s="254"/>
      <c r="VSV79" s="253"/>
      <c r="VSW79" s="253"/>
      <c r="VSX79" s="253"/>
      <c r="VSY79" s="253"/>
      <c r="VSZ79" s="253"/>
      <c r="VTA79" s="254"/>
      <c r="VTB79" s="253"/>
      <c r="VTC79" s="253"/>
      <c r="VTD79" s="253"/>
      <c r="VTE79" s="253"/>
      <c r="VTF79" s="253"/>
      <c r="VTG79" s="254"/>
      <c r="VTH79" s="253"/>
      <c r="VTI79" s="253"/>
      <c r="VTJ79" s="253"/>
      <c r="VTK79" s="253"/>
      <c r="VTL79" s="253"/>
      <c r="VTM79" s="254"/>
      <c r="VTN79" s="253"/>
      <c r="VTO79" s="253"/>
      <c r="VTP79" s="253"/>
      <c r="VTQ79" s="253"/>
      <c r="VTR79" s="253"/>
      <c r="VTS79" s="254"/>
      <c r="VTT79" s="253"/>
      <c r="VTU79" s="253"/>
      <c r="VTV79" s="253"/>
      <c r="VTW79" s="253"/>
      <c r="VTX79" s="253"/>
      <c r="VTY79" s="254"/>
      <c r="VTZ79" s="253"/>
      <c r="VUA79" s="253"/>
      <c r="VUB79" s="253"/>
      <c r="VUC79" s="253"/>
      <c r="VUD79" s="253"/>
      <c r="VUE79" s="254"/>
      <c r="VUF79" s="253"/>
      <c r="VUG79" s="253"/>
      <c r="VUH79" s="253"/>
      <c r="VUI79" s="253"/>
      <c r="VUJ79" s="253"/>
      <c r="VUK79" s="254"/>
      <c r="VUL79" s="253"/>
      <c r="VUM79" s="253"/>
      <c r="VUN79" s="253"/>
      <c r="VUO79" s="253"/>
      <c r="VUP79" s="253"/>
      <c r="VUQ79" s="254"/>
      <c r="VUR79" s="253"/>
      <c r="VUS79" s="253"/>
      <c r="VUT79" s="253"/>
      <c r="VUU79" s="253"/>
      <c r="VUV79" s="253"/>
      <c r="VUW79" s="254"/>
      <c r="VUX79" s="253"/>
      <c r="VUY79" s="253"/>
      <c r="VUZ79" s="253"/>
      <c r="VVA79" s="253"/>
      <c r="VVB79" s="253"/>
      <c r="VVC79" s="254"/>
      <c r="VVD79" s="253"/>
      <c r="VVE79" s="253"/>
      <c r="VVF79" s="253"/>
      <c r="VVG79" s="253"/>
      <c r="VVH79" s="253"/>
      <c r="VVI79" s="254"/>
      <c r="VVJ79" s="253"/>
      <c r="VVK79" s="253"/>
      <c r="VVL79" s="253"/>
      <c r="VVM79" s="253"/>
      <c r="VVN79" s="253"/>
      <c r="VVO79" s="254"/>
      <c r="VVP79" s="253"/>
      <c r="VVQ79" s="253"/>
      <c r="VVR79" s="253"/>
      <c r="VVS79" s="253"/>
      <c r="VVT79" s="253"/>
      <c r="VVU79" s="254"/>
      <c r="VVV79" s="253"/>
      <c r="VVW79" s="253"/>
      <c r="VVX79" s="253"/>
      <c r="VVY79" s="253"/>
      <c r="VVZ79" s="253"/>
      <c r="VWA79" s="254"/>
      <c r="VWB79" s="253"/>
      <c r="VWC79" s="253"/>
      <c r="VWD79" s="253"/>
      <c r="VWE79" s="253"/>
      <c r="VWF79" s="253"/>
      <c r="VWG79" s="254"/>
      <c r="VWH79" s="253"/>
      <c r="VWI79" s="253"/>
      <c r="VWJ79" s="253"/>
      <c r="VWK79" s="253"/>
      <c r="VWL79" s="253"/>
      <c r="VWM79" s="254"/>
      <c r="VWN79" s="253"/>
      <c r="VWO79" s="253"/>
      <c r="VWP79" s="253"/>
      <c r="VWQ79" s="253"/>
      <c r="VWR79" s="253"/>
      <c r="VWS79" s="254"/>
      <c r="VWT79" s="253"/>
      <c r="VWU79" s="253"/>
      <c r="VWV79" s="253"/>
      <c r="VWW79" s="253"/>
      <c r="VWX79" s="253"/>
      <c r="VWY79" s="254"/>
      <c r="VWZ79" s="253"/>
      <c r="VXA79" s="253"/>
      <c r="VXB79" s="253"/>
      <c r="VXC79" s="253"/>
      <c r="VXD79" s="253"/>
      <c r="VXE79" s="254"/>
      <c r="VXF79" s="253"/>
      <c r="VXG79" s="253"/>
      <c r="VXH79" s="253"/>
      <c r="VXI79" s="253"/>
      <c r="VXJ79" s="253"/>
      <c r="VXK79" s="254"/>
      <c r="VXL79" s="253"/>
      <c r="VXM79" s="253"/>
      <c r="VXN79" s="253"/>
      <c r="VXO79" s="253"/>
      <c r="VXP79" s="253"/>
      <c r="VXQ79" s="254"/>
      <c r="VXR79" s="253"/>
      <c r="VXS79" s="253"/>
      <c r="VXT79" s="253"/>
      <c r="VXU79" s="253"/>
      <c r="VXV79" s="253"/>
      <c r="VXW79" s="254"/>
      <c r="VXX79" s="253"/>
      <c r="VXY79" s="253"/>
      <c r="VXZ79" s="253"/>
      <c r="VYA79" s="253"/>
      <c r="VYB79" s="253"/>
      <c r="VYC79" s="254"/>
      <c r="VYD79" s="253"/>
      <c r="VYE79" s="253"/>
      <c r="VYF79" s="253"/>
      <c r="VYG79" s="253"/>
      <c r="VYH79" s="253"/>
      <c r="VYI79" s="254"/>
      <c r="VYJ79" s="253"/>
      <c r="VYK79" s="253"/>
      <c r="VYL79" s="253"/>
      <c r="VYM79" s="253"/>
      <c r="VYN79" s="253"/>
      <c r="VYO79" s="254"/>
      <c r="VYP79" s="253"/>
      <c r="VYQ79" s="253"/>
      <c r="VYR79" s="253"/>
      <c r="VYS79" s="253"/>
      <c r="VYT79" s="253"/>
      <c r="VYU79" s="254"/>
      <c r="VYV79" s="253"/>
      <c r="VYW79" s="253"/>
      <c r="VYX79" s="253"/>
      <c r="VYY79" s="253"/>
      <c r="VYZ79" s="253"/>
      <c r="VZA79" s="254"/>
      <c r="VZB79" s="253"/>
      <c r="VZC79" s="253"/>
      <c r="VZD79" s="253"/>
      <c r="VZE79" s="253"/>
      <c r="VZF79" s="253"/>
      <c r="VZG79" s="254"/>
      <c r="VZH79" s="253"/>
      <c r="VZI79" s="253"/>
      <c r="VZJ79" s="253"/>
      <c r="VZK79" s="253"/>
      <c r="VZL79" s="253"/>
      <c r="VZM79" s="254"/>
      <c r="VZN79" s="253"/>
      <c r="VZO79" s="253"/>
      <c r="VZP79" s="253"/>
      <c r="VZQ79" s="253"/>
      <c r="VZR79" s="253"/>
      <c r="VZS79" s="254"/>
      <c r="VZT79" s="253"/>
      <c r="VZU79" s="253"/>
      <c r="VZV79" s="253"/>
      <c r="VZW79" s="253"/>
      <c r="VZX79" s="253"/>
      <c r="VZY79" s="254"/>
      <c r="VZZ79" s="253"/>
      <c r="WAA79" s="253"/>
      <c r="WAB79" s="253"/>
      <c r="WAC79" s="253"/>
      <c r="WAD79" s="253"/>
      <c r="WAE79" s="254"/>
      <c r="WAF79" s="253"/>
      <c r="WAG79" s="253"/>
      <c r="WAH79" s="253"/>
      <c r="WAI79" s="253"/>
      <c r="WAJ79" s="253"/>
      <c r="WAK79" s="254"/>
      <c r="WAL79" s="253"/>
      <c r="WAM79" s="253"/>
      <c r="WAN79" s="253"/>
      <c r="WAO79" s="253"/>
      <c r="WAP79" s="253"/>
      <c r="WAQ79" s="254"/>
      <c r="WAR79" s="253"/>
      <c r="WAS79" s="253"/>
      <c r="WAT79" s="253"/>
      <c r="WAU79" s="253"/>
      <c r="WAV79" s="253"/>
      <c r="WAW79" s="254"/>
      <c r="WAX79" s="253"/>
      <c r="WAY79" s="253"/>
      <c r="WAZ79" s="253"/>
      <c r="WBA79" s="253"/>
      <c r="WBB79" s="253"/>
      <c r="WBC79" s="254"/>
      <c r="WBD79" s="253"/>
      <c r="WBE79" s="253"/>
      <c r="WBF79" s="253"/>
      <c r="WBG79" s="253"/>
      <c r="WBH79" s="253"/>
      <c r="WBI79" s="254"/>
      <c r="WBJ79" s="253"/>
      <c r="WBK79" s="253"/>
      <c r="WBL79" s="253"/>
      <c r="WBM79" s="253"/>
      <c r="WBN79" s="253"/>
      <c r="WBO79" s="254"/>
      <c r="WBP79" s="253"/>
      <c r="WBQ79" s="253"/>
      <c r="WBR79" s="253"/>
      <c r="WBS79" s="253"/>
      <c r="WBT79" s="253"/>
      <c r="WBU79" s="254"/>
      <c r="WBV79" s="253"/>
      <c r="WBW79" s="253"/>
      <c r="WBX79" s="253"/>
      <c r="WBY79" s="253"/>
      <c r="WBZ79" s="253"/>
      <c r="WCA79" s="254"/>
      <c r="WCB79" s="253"/>
      <c r="WCC79" s="253"/>
      <c r="WCD79" s="253"/>
      <c r="WCE79" s="253"/>
      <c r="WCF79" s="253"/>
      <c r="WCG79" s="254"/>
      <c r="WCH79" s="253"/>
      <c r="WCI79" s="253"/>
      <c r="WCJ79" s="253"/>
      <c r="WCK79" s="253"/>
      <c r="WCL79" s="253"/>
      <c r="WCM79" s="254"/>
      <c r="WCN79" s="253"/>
      <c r="WCO79" s="253"/>
      <c r="WCP79" s="253"/>
      <c r="WCQ79" s="253"/>
      <c r="WCR79" s="253"/>
      <c r="WCS79" s="254"/>
      <c r="WCT79" s="253"/>
      <c r="WCU79" s="253"/>
      <c r="WCV79" s="253"/>
      <c r="WCW79" s="253"/>
      <c r="WCX79" s="253"/>
      <c r="WCY79" s="254"/>
      <c r="WCZ79" s="253"/>
      <c r="WDA79" s="253"/>
      <c r="WDB79" s="253"/>
      <c r="WDC79" s="253"/>
      <c r="WDD79" s="253"/>
      <c r="WDE79" s="254"/>
      <c r="WDF79" s="253"/>
      <c r="WDG79" s="253"/>
      <c r="WDH79" s="253"/>
      <c r="WDI79" s="253"/>
      <c r="WDJ79" s="253"/>
      <c r="WDK79" s="254"/>
      <c r="WDL79" s="253"/>
      <c r="WDM79" s="253"/>
      <c r="WDN79" s="253"/>
      <c r="WDO79" s="253"/>
      <c r="WDP79" s="253"/>
      <c r="WDQ79" s="254"/>
      <c r="WDR79" s="253"/>
      <c r="WDS79" s="253"/>
      <c r="WDT79" s="253"/>
      <c r="WDU79" s="253"/>
      <c r="WDV79" s="253"/>
      <c r="WDW79" s="254"/>
      <c r="WDX79" s="253"/>
      <c r="WDY79" s="253"/>
      <c r="WDZ79" s="253"/>
      <c r="WEA79" s="253"/>
      <c r="WEB79" s="253"/>
      <c r="WEC79" s="254"/>
      <c r="WED79" s="253"/>
      <c r="WEE79" s="253"/>
      <c r="WEF79" s="253"/>
      <c r="WEG79" s="253"/>
      <c r="WEH79" s="253"/>
      <c r="WEI79" s="254"/>
      <c r="WEJ79" s="253"/>
      <c r="WEK79" s="253"/>
      <c r="WEL79" s="253"/>
      <c r="WEM79" s="253"/>
      <c r="WEN79" s="253"/>
      <c r="WEO79" s="254"/>
      <c r="WEP79" s="253"/>
      <c r="WEQ79" s="253"/>
      <c r="WER79" s="253"/>
      <c r="WES79" s="253"/>
      <c r="WET79" s="253"/>
      <c r="WEU79" s="254"/>
      <c r="WEV79" s="253"/>
      <c r="WEW79" s="253"/>
      <c r="WEX79" s="253"/>
      <c r="WEY79" s="253"/>
      <c r="WEZ79" s="253"/>
      <c r="WFA79" s="254"/>
      <c r="WFB79" s="253"/>
      <c r="WFC79" s="253"/>
      <c r="WFD79" s="253"/>
      <c r="WFE79" s="253"/>
      <c r="WFF79" s="253"/>
      <c r="WFG79" s="254"/>
      <c r="WFH79" s="253"/>
      <c r="WFI79" s="253"/>
      <c r="WFJ79" s="253"/>
      <c r="WFK79" s="253"/>
      <c r="WFL79" s="253"/>
      <c r="WFM79" s="254"/>
      <c r="WFN79" s="253"/>
      <c r="WFO79" s="253"/>
      <c r="WFP79" s="253"/>
      <c r="WFQ79" s="253"/>
      <c r="WFR79" s="253"/>
      <c r="WFS79" s="254"/>
      <c r="WFT79" s="253"/>
      <c r="WFU79" s="253"/>
      <c r="WFV79" s="253"/>
      <c r="WFW79" s="253"/>
      <c r="WFX79" s="253"/>
      <c r="WFY79" s="254"/>
      <c r="WFZ79" s="253"/>
      <c r="WGA79" s="253"/>
      <c r="WGB79" s="253"/>
      <c r="WGC79" s="253"/>
      <c r="WGD79" s="253"/>
      <c r="WGE79" s="254"/>
      <c r="WGF79" s="253"/>
      <c r="WGG79" s="253"/>
      <c r="WGH79" s="253"/>
      <c r="WGI79" s="253"/>
      <c r="WGJ79" s="253"/>
      <c r="WGK79" s="254"/>
      <c r="WGL79" s="253"/>
      <c r="WGM79" s="253"/>
      <c r="WGN79" s="253"/>
      <c r="WGO79" s="253"/>
      <c r="WGP79" s="253"/>
      <c r="WGQ79" s="254"/>
      <c r="WGR79" s="253"/>
      <c r="WGS79" s="253"/>
      <c r="WGT79" s="253"/>
      <c r="WGU79" s="253"/>
      <c r="WGV79" s="253"/>
      <c r="WGW79" s="254"/>
      <c r="WGX79" s="253"/>
      <c r="WGY79" s="253"/>
      <c r="WGZ79" s="253"/>
      <c r="WHA79" s="253"/>
      <c r="WHB79" s="253"/>
      <c r="WHC79" s="254"/>
      <c r="WHD79" s="253"/>
      <c r="WHE79" s="253"/>
      <c r="WHF79" s="253"/>
      <c r="WHG79" s="253"/>
      <c r="WHH79" s="253"/>
      <c r="WHI79" s="254"/>
      <c r="WHJ79" s="253"/>
      <c r="WHK79" s="253"/>
      <c r="WHL79" s="253"/>
      <c r="WHM79" s="253"/>
      <c r="WHN79" s="253"/>
      <c r="WHO79" s="254"/>
      <c r="WHP79" s="253"/>
      <c r="WHQ79" s="253"/>
      <c r="WHR79" s="253"/>
      <c r="WHS79" s="253"/>
      <c r="WHT79" s="253"/>
      <c r="WHU79" s="254"/>
      <c r="WHV79" s="253"/>
      <c r="WHW79" s="253"/>
      <c r="WHX79" s="253"/>
      <c r="WHY79" s="253"/>
      <c r="WHZ79" s="253"/>
      <c r="WIA79" s="254"/>
      <c r="WIB79" s="253"/>
      <c r="WIC79" s="253"/>
      <c r="WID79" s="253"/>
      <c r="WIE79" s="253"/>
      <c r="WIF79" s="253"/>
      <c r="WIG79" s="254"/>
      <c r="WIH79" s="253"/>
      <c r="WII79" s="253"/>
      <c r="WIJ79" s="253"/>
      <c r="WIK79" s="253"/>
      <c r="WIL79" s="253"/>
      <c r="WIM79" s="254"/>
      <c r="WIN79" s="253"/>
      <c r="WIO79" s="253"/>
      <c r="WIP79" s="253"/>
      <c r="WIQ79" s="253"/>
      <c r="WIR79" s="253"/>
      <c r="WIS79" s="254"/>
      <c r="WIT79" s="253"/>
      <c r="WIU79" s="253"/>
      <c r="WIV79" s="253"/>
      <c r="WIW79" s="253"/>
      <c r="WIX79" s="253"/>
      <c r="WIY79" s="254"/>
      <c r="WIZ79" s="253"/>
      <c r="WJA79" s="253"/>
      <c r="WJB79" s="253"/>
      <c r="WJC79" s="253"/>
      <c r="WJD79" s="253"/>
      <c r="WJE79" s="254"/>
      <c r="WJF79" s="253"/>
      <c r="WJG79" s="253"/>
      <c r="WJH79" s="253"/>
      <c r="WJI79" s="253"/>
      <c r="WJJ79" s="253"/>
      <c r="WJK79" s="254"/>
      <c r="WJL79" s="253"/>
      <c r="WJM79" s="253"/>
      <c r="WJN79" s="253"/>
      <c r="WJO79" s="253"/>
      <c r="WJP79" s="253"/>
      <c r="WJQ79" s="254"/>
      <c r="WJR79" s="253"/>
      <c r="WJS79" s="253"/>
      <c r="WJT79" s="253"/>
      <c r="WJU79" s="253"/>
      <c r="WJV79" s="253"/>
      <c r="WJW79" s="254"/>
      <c r="WJX79" s="253"/>
      <c r="WJY79" s="253"/>
      <c r="WJZ79" s="253"/>
      <c r="WKA79" s="253"/>
      <c r="WKB79" s="253"/>
      <c r="WKC79" s="254"/>
      <c r="WKD79" s="253"/>
      <c r="WKE79" s="253"/>
      <c r="WKF79" s="253"/>
      <c r="WKG79" s="253"/>
      <c r="WKH79" s="253"/>
      <c r="WKI79" s="254"/>
      <c r="WKJ79" s="253"/>
      <c r="WKK79" s="253"/>
      <c r="WKL79" s="253"/>
      <c r="WKM79" s="253"/>
      <c r="WKN79" s="253"/>
      <c r="WKO79" s="254"/>
      <c r="WKP79" s="253"/>
      <c r="WKQ79" s="253"/>
      <c r="WKR79" s="253"/>
      <c r="WKS79" s="253"/>
      <c r="WKT79" s="253"/>
      <c r="WKU79" s="254"/>
      <c r="WKV79" s="253"/>
      <c r="WKW79" s="253"/>
      <c r="WKX79" s="253"/>
      <c r="WKY79" s="253"/>
      <c r="WKZ79" s="253"/>
      <c r="WLA79" s="254"/>
      <c r="WLB79" s="253"/>
      <c r="WLC79" s="253"/>
      <c r="WLD79" s="253"/>
      <c r="WLE79" s="253"/>
      <c r="WLF79" s="253"/>
      <c r="WLG79" s="254"/>
      <c r="WLH79" s="253"/>
      <c r="WLI79" s="253"/>
      <c r="WLJ79" s="253"/>
      <c r="WLK79" s="253"/>
      <c r="WLL79" s="253"/>
      <c r="WLM79" s="254"/>
      <c r="WLN79" s="253"/>
      <c r="WLO79" s="253"/>
      <c r="WLP79" s="253"/>
      <c r="WLQ79" s="253"/>
      <c r="WLR79" s="253"/>
      <c r="WLS79" s="254"/>
      <c r="WLT79" s="253"/>
      <c r="WLU79" s="253"/>
      <c r="WLV79" s="253"/>
      <c r="WLW79" s="253"/>
      <c r="WLX79" s="253"/>
      <c r="WLY79" s="254"/>
      <c r="WLZ79" s="253"/>
      <c r="WMA79" s="253"/>
      <c r="WMB79" s="253"/>
      <c r="WMC79" s="253"/>
      <c r="WMD79" s="253"/>
      <c r="WME79" s="254"/>
      <c r="WMF79" s="253"/>
      <c r="WMG79" s="253"/>
      <c r="WMH79" s="253"/>
      <c r="WMI79" s="253"/>
      <c r="WMJ79" s="253"/>
      <c r="WMK79" s="254"/>
      <c r="WML79" s="253"/>
      <c r="WMM79" s="253"/>
      <c r="WMN79" s="253"/>
      <c r="WMO79" s="253"/>
      <c r="WMP79" s="253"/>
      <c r="WMQ79" s="254"/>
      <c r="WMR79" s="253"/>
      <c r="WMS79" s="253"/>
      <c r="WMT79" s="253"/>
      <c r="WMU79" s="253"/>
      <c r="WMV79" s="253"/>
      <c r="WMW79" s="254"/>
      <c r="WMX79" s="253"/>
      <c r="WMY79" s="253"/>
      <c r="WMZ79" s="253"/>
      <c r="WNA79" s="253"/>
      <c r="WNB79" s="253"/>
      <c r="WNC79" s="254"/>
      <c r="WND79" s="253"/>
      <c r="WNE79" s="253"/>
      <c r="WNF79" s="253"/>
      <c r="WNG79" s="253"/>
      <c r="WNH79" s="253"/>
      <c r="WNI79" s="254"/>
      <c r="WNJ79" s="253"/>
      <c r="WNK79" s="253"/>
      <c r="WNL79" s="253"/>
      <c r="WNM79" s="253"/>
      <c r="WNN79" s="253"/>
      <c r="WNO79" s="254"/>
      <c r="WNP79" s="253"/>
      <c r="WNQ79" s="253"/>
      <c r="WNR79" s="253"/>
      <c r="WNS79" s="253"/>
      <c r="WNT79" s="253"/>
      <c r="WNU79" s="254"/>
      <c r="WNV79" s="253"/>
      <c r="WNW79" s="253"/>
      <c r="WNX79" s="253"/>
      <c r="WNY79" s="253"/>
      <c r="WNZ79" s="253"/>
      <c r="WOA79" s="254"/>
      <c r="WOB79" s="253"/>
      <c r="WOC79" s="253"/>
      <c r="WOD79" s="253"/>
      <c r="WOE79" s="253"/>
      <c r="WOF79" s="253"/>
      <c r="WOG79" s="254"/>
      <c r="WOH79" s="253"/>
      <c r="WOI79" s="253"/>
      <c r="WOJ79" s="253"/>
      <c r="WOK79" s="253"/>
      <c r="WOL79" s="253"/>
      <c r="WOM79" s="254"/>
      <c r="WON79" s="253"/>
      <c r="WOO79" s="253"/>
      <c r="WOP79" s="253"/>
      <c r="WOQ79" s="253"/>
      <c r="WOR79" s="253"/>
      <c r="WOS79" s="254"/>
      <c r="WOT79" s="253"/>
      <c r="WOU79" s="253"/>
      <c r="WOV79" s="253"/>
      <c r="WOW79" s="253"/>
      <c r="WOX79" s="253"/>
      <c r="WOY79" s="254"/>
      <c r="WOZ79" s="253"/>
      <c r="WPA79" s="253"/>
      <c r="WPB79" s="253"/>
      <c r="WPC79" s="253"/>
      <c r="WPD79" s="253"/>
      <c r="WPE79" s="254"/>
      <c r="WPF79" s="253"/>
      <c r="WPG79" s="253"/>
      <c r="WPH79" s="253"/>
      <c r="WPI79" s="253"/>
      <c r="WPJ79" s="253"/>
      <c r="WPK79" s="254"/>
      <c r="WPL79" s="253"/>
      <c r="WPM79" s="253"/>
      <c r="WPN79" s="253"/>
      <c r="WPO79" s="253"/>
      <c r="WPP79" s="253"/>
      <c r="WPQ79" s="254"/>
      <c r="WPR79" s="253"/>
      <c r="WPS79" s="253"/>
      <c r="WPT79" s="253"/>
      <c r="WPU79" s="253"/>
      <c r="WPV79" s="253"/>
      <c r="WPW79" s="254"/>
      <c r="WPX79" s="253"/>
      <c r="WPY79" s="253"/>
      <c r="WPZ79" s="253"/>
      <c r="WQA79" s="253"/>
      <c r="WQB79" s="253"/>
      <c r="WQC79" s="254"/>
      <c r="WQD79" s="253"/>
      <c r="WQE79" s="253"/>
      <c r="WQF79" s="253"/>
      <c r="WQG79" s="253"/>
      <c r="WQH79" s="253"/>
      <c r="WQI79" s="254"/>
      <c r="WQJ79" s="253"/>
      <c r="WQK79" s="253"/>
      <c r="WQL79" s="253"/>
      <c r="WQM79" s="253"/>
      <c r="WQN79" s="253"/>
      <c r="WQO79" s="254"/>
      <c r="WQP79" s="253"/>
      <c r="WQQ79" s="253"/>
      <c r="WQR79" s="253"/>
      <c r="WQS79" s="253"/>
      <c r="WQT79" s="253"/>
      <c r="WQU79" s="254"/>
      <c r="WQV79" s="253"/>
      <c r="WQW79" s="253"/>
      <c r="WQX79" s="253"/>
      <c r="WQY79" s="253"/>
      <c r="WQZ79" s="253"/>
      <c r="WRA79" s="254"/>
      <c r="WRB79" s="253"/>
      <c r="WRC79" s="253"/>
      <c r="WRD79" s="253"/>
      <c r="WRE79" s="253"/>
      <c r="WRF79" s="253"/>
      <c r="WRG79" s="254"/>
      <c r="WRH79" s="253"/>
      <c r="WRI79" s="253"/>
      <c r="WRJ79" s="253"/>
      <c r="WRK79" s="253"/>
      <c r="WRL79" s="253"/>
      <c r="WRM79" s="254"/>
      <c r="WRN79" s="253"/>
      <c r="WRO79" s="253"/>
      <c r="WRP79" s="253"/>
      <c r="WRQ79" s="253"/>
      <c r="WRR79" s="253"/>
      <c r="WRS79" s="254"/>
      <c r="WRT79" s="253"/>
      <c r="WRU79" s="253"/>
      <c r="WRV79" s="253"/>
      <c r="WRW79" s="253"/>
      <c r="WRX79" s="253"/>
      <c r="WRY79" s="254"/>
      <c r="WRZ79" s="253"/>
      <c r="WSA79" s="253"/>
      <c r="WSB79" s="253"/>
      <c r="WSC79" s="253"/>
      <c r="WSD79" s="253"/>
      <c r="WSE79" s="254"/>
      <c r="WSF79" s="253"/>
      <c r="WSG79" s="253"/>
      <c r="WSH79" s="253"/>
      <c r="WSI79" s="253"/>
      <c r="WSJ79" s="253"/>
      <c r="WSK79" s="254"/>
      <c r="WSL79" s="253"/>
      <c r="WSM79" s="253"/>
      <c r="WSN79" s="253"/>
      <c r="WSO79" s="253"/>
      <c r="WSP79" s="253"/>
      <c r="WSQ79" s="254"/>
      <c r="WSR79" s="253"/>
      <c r="WSS79" s="253"/>
      <c r="WST79" s="253"/>
      <c r="WSU79" s="253"/>
      <c r="WSV79" s="253"/>
      <c r="WSW79" s="254"/>
      <c r="WSX79" s="253"/>
      <c r="WSY79" s="253"/>
      <c r="WSZ79" s="253"/>
      <c r="WTA79" s="253"/>
      <c r="WTB79" s="253"/>
      <c r="WTC79" s="254"/>
      <c r="WTD79" s="253"/>
      <c r="WTE79" s="253"/>
      <c r="WTF79" s="253"/>
      <c r="WTG79" s="253"/>
      <c r="WTH79" s="253"/>
      <c r="WTI79" s="254"/>
      <c r="WTJ79" s="253"/>
      <c r="WTK79" s="253"/>
      <c r="WTL79" s="253"/>
      <c r="WTM79" s="253"/>
      <c r="WTN79" s="253"/>
      <c r="WTO79" s="254"/>
      <c r="WTP79" s="253"/>
      <c r="WTQ79" s="253"/>
      <c r="WTR79" s="253"/>
      <c r="WTS79" s="253"/>
      <c r="WTT79" s="253"/>
      <c r="WTU79" s="254"/>
      <c r="WTV79" s="253"/>
      <c r="WTW79" s="253"/>
      <c r="WTX79" s="253"/>
      <c r="WTY79" s="253"/>
      <c r="WTZ79" s="253"/>
      <c r="WUA79" s="254"/>
      <c r="WUB79" s="253"/>
      <c r="WUC79" s="253"/>
      <c r="WUD79" s="253"/>
      <c r="WUE79" s="253"/>
      <c r="WUF79" s="253"/>
      <c r="WUG79" s="254"/>
      <c r="WUH79" s="253"/>
      <c r="WUI79" s="253"/>
      <c r="WUJ79" s="253"/>
      <c r="WUK79" s="253"/>
      <c r="WUL79" s="253"/>
      <c r="WUM79" s="254"/>
      <c r="WUN79" s="253"/>
      <c r="WUO79" s="253"/>
      <c r="WUP79" s="253"/>
      <c r="WUQ79" s="253"/>
      <c r="WUR79" s="253"/>
      <c r="WUS79" s="254"/>
      <c r="WUT79" s="253"/>
      <c r="WUU79" s="253"/>
      <c r="WUV79" s="253"/>
      <c r="WUW79" s="253"/>
      <c r="WUX79" s="253"/>
      <c r="WUY79" s="254"/>
      <c r="WUZ79" s="253"/>
      <c r="WVA79" s="253"/>
      <c r="WVB79" s="253"/>
      <c r="WVC79" s="253"/>
      <c r="WVD79" s="253"/>
      <c r="WVE79" s="254"/>
      <c r="WVF79" s="253"/>
      <c r="WVG79" s="253"/>
      <c r="WVH79" s="253"/>
      <c r="WVI79" s="253"/>
      <c r="WVJ79" s="253"/>
      <c r="WVK79" s="254"/>
      <c r="WVL79" s="253"/>
      <c r="WVM79" s="253"/>
      <c r="WVN79" s="253"/>
      <c r="WVO79" s="253"/>
      <c r="WVP79" s="253"/>
      <c r="WVQ79" s="254"/>
      <c r="WVR79" s="253"/>
      <c r="WVS79" s="253"/>
      <c r="WVT79" s="253"/>
      <c r="WVU79" s="253"/>
      <c r="WVV79" s="253"/>
      <c r="WVW79" s="254"/>
      <c r="WVX79" s="253"/>
      <c r="WVY79" s="253"/>
      <c r="WVZ79" s="253"/>
      <c r="WWA79" s="253"/>
      <c r="WWB79" s="253"/>
      <c r="WWC79" s="254"/>
      <c r="WWD79" s="253"/>
      <c r="WWE79" s="253"/>
      <c r="WWF79" s="253"/>
      <c r="WWG79" s="253"/>
      <c r="WWH79" s="253"/>
      <c r="WWI79" s="254"/>
      <c r="WWJ79" s="253"/>
      <c r="WWK79" s="253"/>
      <c r="WWL79" s="253"/>
      <c r="WWM79" s="253"/>
      <c r="WWN79" s="253"/>
      <c r="WWO79" s="254"/>
      <c r="WWP79" s="253"/>
      <c r="WWQ79" s="253"/>
      <c r="WWR79" s="253"/>
      <c r="WWS79" s="253"/>
      <c r="WWT79" s="253"/>
      <c r="WWU79" s="254"/>
      <c r="WWV79" s="253"/>
      <c r="WWW79" s="253"/>
      <c r="WWX79" s="253"/>
      <c r="WWY79" s="253"/>
      <c r="WWZ79" s="253"/>
      <c r="WXA79" s="254"/>
      <c r="WXB79" s="253"/>
      <c r="WXC79" s="253"/>
      <c r="WXD79" s="253"/>
      <c r="WXE79" s="253"/>
      <c r="WXF79" s="253"/>
      <c r="WXG79" s="254"/>
      <c r="WXH79" s="253"/>
      <c r="WXI79" s="253"/>
      <c r="WXJ79" s="253"/>
      <c r="WXK79" s="253"/>
      <c r="WXL79" s="253"/>
      <c r="WXM79" s="254"/>
      <c r="WXN79" s="253"/>
      <c r="WXO79" s="253"/>
      <c r="WXP79" s="253"/>
      <c r="WXQ79" s="253"/>
      <c r="WXR79" s="253"/>
      <c r="WXS79" s="254"/>
      <c r="WXT79" s="253"/>
      <c r="WXU79" s="253"/>
      <c r="WXV79" s="253"/>
      <c r="WXW79" s="253"/>
      <c r="WXX79" s="253"/>
      <c r="WXY79" s="254"/>
      <c r="WXZ79" s="253"/>
      <c r="WYA79" s="253"/>
      <c r="WYB79" s="253"/>
      <c r="WYC79" s="253"/>
      <c r="WYD79" s="253"/>
      <c r="WYE79" s="254"/>
      <c r="WYF79" s="253"/>
      <c r="WYG79" s="253"/>
      <c r="WYH79" s="253"/>
      <c r="WYI79" s="253"/>
      <c r="WYJ79" s="253"/>
      <c r="WYK79" s="254"/>
      <c r="WYL79" s="253"/>
      <c r="WYM79" s="253"/>
      <c r="WYN79" s="253"/>
      <c r="WYO79" s="253"/>
      <c r="WYP79" s="253"/>
      <c r="WYQ79" s="254"/>
      <c r="WYR79" s="253"/>
      <c r="WYS79" s="253"/>
      <c r="WYT79" s="253"/>
      <c r="WYU79" s="253"/>
      <c r="WYV79" s="253"/>
      <c r="WYW79" s="254"/>
      <c r="WYX79" s="253"/>
      <c r="WYY79" s="253"/>
      <c r="WYZ79" s="253"/>
      <c r="WZA79" s="253"/>
      <c r="WZB79" s="253"/>
      <c r="WZC79" s="254"/>
      <c r="WZD79" s="253"/>
      <c r="WZE79" s="253"/>
      <c r="WZF79" s="253"/>
      <c r="WZG79" s="253"/>
      <c r="WZH79" s="253"/>
      <c r="WZI79" s="254"/>
      <c r="WZJ79" s="253"/>
      <c r="WZK79" s="253"/>
      <c r="WZL79" s="253"/>
      <c r="WZM79" s="253"/>
      <c r="WZN79" s="253"/>
      <c r="WZO79" s="254"/>
      <c r="WZP79" s="253"/>
      <c r="WZQ79" s="253"/>
      <c r="WZR79" s="253"/>
      <c r="WZS79" s="253"/>
      <c r="WZT79" s="253"/>
      <c r="WZU79" s="254"/>
      <c r="WZV79" s="253"/>
      <c r="WZW79" s="253"/>
      <c r="WZX79" s="253"/>
      <c r="WZY79" s="253"/>
      <c r="WZZ79" s="253"/>
      <c r="XAA79" s="254"/>
      <c r="XAB79" s="253"/>
      <c r="XAC79" s="253"/>
      <c r="XAD79" s="253"/>
      <c r="XAE79" s="253"/>
      <c r="XAF79" s="253"/>
      <c r="XAG79" s="254"/>
      <c r="XAH79" s="253"/>
      <c r="XAI79" s="253"/>
      <c r="XAJ79" s="253"/>
      <c r="XAK79" s="253"/>
      <c r="XAL79" s="253"/>
      <c r="XAM79" s="254"/>
      <c r="XAN79" s="253"/>
      <c r="XAO79" s="253"/>
      <c r="XAP79" s="253"/>
      <c r="XAQ79" s="253"/>
      <c r="XAR79" s="253"/>
      <c r="XAS79" s="254"/>
      <c r="XAT79" s="253"/>
      <c r="XAU79" s="253"/>
      <c r="XAV79" s="253"/>
      <c r="XAW79" s="253"/>
      <c r="XAX79" s="253"/>
      <c r="XAY79" s="254"/>
      <c r="XAZ79" s="253"/>
      <c r="XBA79" s="253"/>
      <c r="XBB79" s="253"/>
      <c r="XBC79" s="253"/>
      <c r="XBD79" s="253"/>
      <c r="XBE79" s="254"/>
      <c r="XBF79" s="253"/>
      <c r="XBG79" s="253"/>
      <c r="XBH79" s="253"/>
      <c r="XBI79" s="253"/>
      <c r="XBJ79" s="253"/>
      <c r="XBK79" s="254"/>
      <c r="XBL79" s="253"/>
      <c r="XBM79" s="253"/>
      <c r="XBN79" s="253"/>
      <c r="XBO79" s="253"/>
      <c r="XBP79" s="253"/>
      <c r="XBQ79" s="254"/>
      <c r="XBR79" s="253"/>
      <c r="XBS79" s="253"/>
      <c r="XBT79" s="253"/>
      <c r="XBU79" s="253"/>
      <c r="XBV79" s="253"/>
      <c r="XBW79" s="254"/>
      <c r="XBX79" s="253"/>
      <c r="XBY79" s="253"/>
      <c r="XBZ79" s="253"/>
      <c r="XCA79" s="253"/>
      <c r="XCB79" s="253"/>
      <c r="XCC79" s="254"/>
      <c r="XCD79" s="253"/>
      <c r="XCE79" s="253"/>
      <c r="XCF79" s="253"/>
      <c r="XCG79" s="253"/>
      <c r="XCH79" s="253"/>
      <c r="XCI79" s="254"/>
      <c r="XCJ79" s="253"/>
      <c r="XCK79" s="253"/>
      <c r="XCL79" s="253"/>
      <c r="XCM79" s="253"/>
      <c r="XCN79" s="253"/>
      <c r="XCO79" s="254"/>
      <c r="XCP79" s="253"/>
      <c r="XCQ79" s="253"/>
      <c r="XCR79" s="253"/>
      <c r="XCS79" s="253"/>
      <c r="XCT79" s="253"/>
      <c r="XCU79" s="254"/>
      <c r="XCV79" s="253"/>
      <c r="XCW79" s="253"/>
      <c r="XCX79" s="253"/>
      <c r="XCY79" s="253"/>
      <c r="XCZ79" s="253"/>
      <c r="XDA79" s="254"/>
      <c r="XDB79" s="253"/>
      <c r="XDC79" s="253"/>
      <c r="XDD79" s="253"/>
      <c r="XDE79" s="253"/>
      <c r="XDF79" s="253"/>
      <c r="XDG79" s="254"/>
      <c r="XDH79" s="253"/>
      <c r="XDI79" s="253"/>
      <c r="XDJ79" s="253"/>
      <c r="XDK79" s="253"/>
    </row>
    <row r="80" spans="2:16339" s="102" customFormat="1" ht="45" customHeight="1" thickTop="1" thickBot="1" x14ac:dyDescent="0.3">
      <c r="B80" s="350" t="s">
        <v>347</v>
      </c>
      <c r="C80" s="351"/>
      <c r="D80" s="351"/>
      <c r="E80" s="352"/>
      <c r="F80" s="397">
        <f>P40</f>
        <v>0.3</v>
      </c>
      <c r="G80" s="397"/>
      <c r="H80" s="398">
        <f>P41</f>
        <v>0.6</v>
      </c>
      <c r="I80" s="399"/>
      <c r="J80" s="154">
        <f>F80*H80</f>
        <v>0.18</v>
      </c>
      <c r="K80" s="133">
        <f>P45</f>
        <v>0</v>
      </c>
      <c r="L80" s="133">
        <f t="shared" si="7"/>
        <v>0</v>
      </c>
      <c r="M80" s="174" t="str">
        <f t="shared" ref="M80:M85" si="8">IF(K80&gt;1,"Superou",IF(K80=1,"Atingiu","Não atingiu"))</f>
        <v>Não atingiu</v>
      </c>
      <c r="N80" s="360" t="s">
        <v>296</v>
      </c>
      <c r="O80" s="361"/>
      <c r="P80" s="362"/>
      <c r="Q80" s="101"/>
    </row>
    <row r="81" spans="2:17" s="102" customFormat="1" ht="45" customHeight="1" thickTop="1" thickBot="1" x14ac:dyDescent="0.3">
      <c r="B81" s="350" t="s">
        <v>352</v>
      </c>
      <c r="C81" s="351"/>
      <c r="D81" s="351"/>
      <c r="E81" s="352"/>
      <c r="F81" s="272"/>
      <c r="G81" s="272"/>
      <c r="H81" s="260">
        <f>P46</f>
        <v>0.4</v>
      </c>
      <c r="I81" s="261"/>
      <c r="J81" s="134">
        <f>F80*H81</f>
        <v>0.12</v>
      </c>
      <c r="K81" s="133">
        <f>P50</f>
        <v>0</v>
      </c>
      <c r="L81" s="133">
        <f t="shared" si="7"/>
        <v>0</v>
      </c>
      <c r="M81" s="174" t="str">
        <f t="shared" si="8"/>
        <v>Não atingiu</v>
      </c>
      <c r="N81" s="360"/>
      <c r="O81" s="361"/>
      <c r="P81" s="362"/>
      <c r="Q81" s="101"/>
    </row>
    <row r="82" spans="2:17" s="102" customFormat="1" ht="41.15" customHeight="1" thickTop="1" thickBot="1" x14ac:dyDescent="0.3">
      <c r="B82" s="353" t="str">
        <f>B51</f>
        <v>QUALIDADE</v>
      </c>
      <c r="C82" s="354"/>
      <c r="D82" s="354"/>
      <c r="E82" s="382"/>
      <c r="F82" s="355">
        <f>F83*(L83+L84+L85)</f>
        <v>0</v>
      </c>
      <c r="G82" s="356"/>
      <c r="H82" s="356"/>
      <c r="I82" s="356"/>
      <c r="J82" s="356"/>
      <c r="K82" s="356"/>
      <c r="L82" s="356"/>
      <c r="M82" s="356"/>
      <c r="N82" s="356"/>
      <c r="O82" s="356"/>
      <c r="P82" s="357"/>
    </row>
    <row r="83" spans="2:17" s="102" customFormat="1" ht="45" customHeight="1" thickTop="1" thickBot="1" x14ac:dyDescent="0.3">
      <c r="B83" s="324" t="s">
        <v>350</v>
      </c>
      <c r="C83" s="325"/>
      <c r="D83" s="325"/>
      <c r="E83" s="326"/>
      <c r="F83" s="397">
        <f>P51</f>
        <v>0.3</v>
      </c>
      <c r="G83" s="397"/>
      <c r="H83" s="260">
        <f>P52</f>
        <v>0.4</v>
      </c>
      <c r="I83" s="261"/>
      <c r="J83" s="154">
        <f>$F$83*H83</f>
        <v>0.12</v>
      </c>
      <c r="K83" s="133">
        <f>P56</f>
        <v>0</v>
      </c>
      <c r="L83" s="133">
        <f t="shared" si="7"/>
        <v>0</v>
      </c>
      <c r="M83" s="174" t="str">
        <f t="shared" si="8"/>
        <v>Não atingiu</v>
      </c>
      <c r="N83" s="360" t="s">
        <v>296</v>
      </c>
      <c r="O83" s="361"/>
      <c r="P83" s="362"/>
      <c r="Q83" s="101"/>
    </row>
    <row r="84" spans="2:17" s="102" customFormat="1" ht="45" customHeight="1" thickTop="1" thickBot="1" x14ac:dyDescent="0.3">
      <c r="B84" s="350" t="s">
        <v>408</v>
      </c>
      <c r="C84" s="351"/>
      <c r="D84" s="351"/>
      <c r="E84" s="352"/>
      <c r="F84" s="397"/>
      <c r="G84" s="397"/>
      <c r="H84" s="260">
        <f>P57</f>
        <v>0.2</v>
      </c>
      <c r="I84" s="261"/>
      <c r="J84" s="154">
        <f>$F$83*H84</f>
        <v>0.06</v>
      </c>
      <c r="K84" s="133">
        <f>P61</f>
        <v>0</v>
      </c>
      <c r="L84" s="133">
        <f t="shared" ref="L84" si="9">H84*K84</f>
        <v>0</v>
      </c>
      <c r="M84" s="174" t="str">
        <f t="shared" ref="M84" si="10">IF(K84&gt;1,"Superou",IF(K84=1,"Atingiu","Não atingiu"))</f>
        <v>Não atingiu</v>
      </c>
      <c r="N84" s="180"/>
      <c r="O84" s="181"/>
      <c r="P84" s="182"/>
      <c r="Q84" s="101"/>
    </row>
    <row r="85" spans="2:17" s="102" customFormat="1" ht="45" customHeight="1" thickTop="1" thickBot="1" x14ac:dyDescent="0.3">
      <c r="B85" s="324" t="s">
        <v>409</v>
      </c>
      <c r="C85" s="325"/>
      <c r="D85" s="325"/>
      <c r="E85" s="326"/>
      <c r="F85" s="272"/>
      <c r="G85" s="272"/>
      <c r="H85" s="260">
        <f>P62</f>
        <v>0.4</v>
      </c>
      <c r="I85" s="261"/>
      <c r="J85" s="134">
        <f>$F$83*H85</f>
        <v>0.12</v>
      </c>
      <c r="K85" s="133">
        <f>P66</f>
        <v>0</v>
      </c>
      <c r="L85" s="133">
        <f t="shared" si="7"/>
        <v>0</v>
      </c>
      <c r="M85" s="174" t="str">
        <f t="shared" si="8"/>
        <v>Não atingiu</v>
      </c>
      <c r="N85" s="360" t="s">
        <v>296</v>
      </c>
      <c r="O85" s="361"/>
      <c r="P85" s="362"/>
      <c r="Q85" s="101"/>
    </row>
    <row r="86" spans="2:17" s="102" customFormat="1" ht="45" customHeight="1" thickTop="1" thickBot="1" x14ac:dyDescent="0.3">
      <c r="B86" s="257" t="s">
        <v>5</v>
      </c>
      <c r="C86" s="258"/>
      <c r="D86" s="258"/>
      <c r="E86" s="258"/>
      <c r="F86" s="260">
        <f>F75+F80+F83</f>
        <v>1</v>
      </c>
      <c r="G86" s="261"/>
      <c r="H86" s="273" t="s">
        <v>77</v>
      </c>
      <c r="I86" s="274"/>
      <c r="J86" s="274"/>
      <c r="K86" s="274"/>
      <c r="L86" s="274"/>
      <c r="M86" s="274"/>
      <c r="N86" s="275"/>
      <c r="O86" s="272">
        <f>J75+J78+J80+J83+J85</f>
        <v>0.74</v>
      </c>
      <c r="P86" s="272"/>
    </row>
    <row r="87" spans="2:17" s="103" customFormat="1" ht="45" customHeight="1" thickTop="1" thickBot="1" x14ac:dyDescent="0.3">
      <c r="B87" s="193" t="s">
        <v>20</v>
      </c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5"/>
      <c r="O87" s="124" t="s">
        <v>326</v>
      </c>
      <c r="P87" s="125">
        <v>226</v>
      </c>
    </row>
    <row r="88" spans="2:17" ht="38.25" customHeight="1" thickTop="1" thickBot="1" x14ac:dyDescent="0.3">
      <c r="B88" s="208" t="s">
        <v>0</v>
      </c>
      <c r="C88" s="210"/>
      <c r="D88" s="374" t="s">
        <v>318</v>
      </c>
      <c r="E88" s="375"/>
      <c r="F88" s="376"/>
      <c r="G88" s="220" t="s">
        <v>324</v>
      </c>
      <c r="H88" s="221"/>
      <c r="I88" s="222"/>
      <c r="J88" s="220" t="s">
        <v>325</v>
      </c>
      <c r="K88" s="221"/>
      <c r="L88" s="222"/>
      <c r="M88" s="208" t="s">
        <v>54</v>
      </c>
      <c r="N88" s="220" t="s">
        <v>130</v>
      </c>
      <c r="O88" s="222"/>
      <c r="P88" s="196" t="s">
        <v>129</v>
      </c>
    </row>
    <row r="89" spans="2:17" ht="63" customHeight="1" thickTop="1" thickBot="1" x14ac:dyDescent="0.3">
      <c r="B89" s="211"/>
      <c r="C89" s="213"/>
      <c r="D89" s="377"/>
      <c r="E89" s="378"/>
      <c r="F89" s="379"/>
      <c r="G89" s="126" t="s">
        <v>105</v>
      </c>
      <c r="H89" s="126" t="s">
        <v>106</v>
      </c>
      <c r="I89" s="126" t="s">
        <v>107</v>
      </c>
      <c r="J89" s="126" t="s">
        <v>108</v>
      </c>
      <c r="K89" s="126" t="s">
        <v>109</v>
      </c>
      <c r="L89" s="126" t="s">
        <v>110</v>
      </c>
      <c r="M89" s="211"/>
      <c r="N89" s="220"/>
      <c r="O89" s="222"/>
      <c r="P89" s="197"/>
    </row>
    <row r="90" spans="2:17" ht="25" customHeight="1" thickTop="1" thickBot="1" x14ac:dyDescent="0.3">
      <c r="B90" s="390" t="s">
        <v>31</v>
      </c>
      <c r="C90" s="391"/>
      <c r="D90" s="392">
        <v>20</v>
      </c>
      <c r="E90" s="393"/>
      <c r="F90" s="394"/>
      <c r="G90" s="166">
        <v>6</v>
      </c>
      <c r="H90" s="166">
        <f>G90*$P$87</f>
        <v>1356</v>
      </c>
      <c r="I90" s="166">
        <f>D90*G90</f>
        <v>120</v>
      </c>
      <c r="J90" s="166"/>
      <c r="K90" s="166">
        <f>J90*$P$87</f>
        <v>0</v>
      </c>
      <c r="L90" s="167">
        <f>(K90*I90)/H90</f>
        <v>0</v>
      </c>
      <c r="M90" s="176">
        <f t="shared" ref="M90:M98" si="11">J90-G90</f>
        <v>-6</v>
      </c>
      <c r="N90" s="358">
        <f>L90/I90</f>
        <v>0</v>
      </c>
      <c r="O90" s="359"/>
      <c r="P90" s="168">
        <f>K90/H90</f>
        <v>0</v>
      </c>
      <c r="Q90" s="107"/>
    </row>
    <row r="91" spans="2:17" ht="25" customHeight="1" thickTop="1" thickBot="1" x14ac:dyDescent="0.3">
      <c r="B91" s="366" t="s">
        <v>120</v>
      </c>
      <c r="C91" s="367"/>
      <c r="D91" s="368">
        <v>16</v>
      </c>
      <c r="E91" s="369"/>
      <c r="F91" s="370"/>
      <c r="G91" s="166">
        <f>5+13</f>
        <v>18</v>
      </c>
      <c r="H91" s="166">
        <f t="shared" ref="H91:H97" si="12">G91*$P$87</f>
        <v>4068</v>
      </c>
      <c r="I91" s="166">
        <f t="shared" ref="I91:I93" si="13">D91*G91</f>
        <v>288</v>
      </c>
      <c r="J91" s="166"/>
      <c r="K91" s="166">
        <f t="shared" ref="K91:K97" si="14">J91*$P$87</f>
        <v>0</v>
      </c>
      <c r="L91" s="167">
        <f t="shared" ref="L91:L97" si="15">(K91*I91)/H91</f>
        <v>0</v>
      </c>
      <c r="M91" s="176">
        <f t="shared" si="11"/>
        <v>-18</v>
      </c>
      <c r="N91" s="358">
        <f t="shared" ref="N91:N98" si="16">L91/I91</f>
        <v>0</v>
      </c>
      <c r="O91" s="359"/>
      <c r="P91" s="168">
        <f t="shared" ref="P91:P97" si="17">K91/H91</f>
        <v>0</v>
      </c>
    </row>
    <row r="92" spans="2:17" ht="25" customHeight="1" thickTop="1" thickBot="1" x14ac:dyDescent="0.3">
      <c r="B92" s="366" t="s">
        <v>116</v>
      </c>
      <c r="C92" s="367"/>
      <c r="D92" s="368">
        <v>12</v>
      </c>
      <c r="E92" s="369"/>
      <c r="F92" s="370"/>
      <c r="G92" s="166">
        <f>109+4</f>
        <v>113</v>
      </c>
      <c r="H92" s="166">
        <f t="shared" si="12"/>
        <v>25538</v>
      </c>
      <c r="I92" s="166">
        <f t="shared" si="13"/>
        <v>1356</v>
      </c>
      <c r="J92" s="166"/>
      <c r="K92" s="166">
        <f t="shared" si="14"/>
        <v>0</v>
      </c>
      <c r="L92" s="167">
        <f t="shared" si="15"/>
        <v>0</v>
      </c>
      <c r="M92" s="176">
        <f t="shared" si="11"/>
        <v>-113</v>
      </c>
      <c r="N92" s="358">
        <f t="shared" si="16"/>
        <v>0</v>
      </c>
      <c r="O92" s="359"/>
      <c r="P92" s="168">
        <f t="shared" si="17"/>
        <v>0</v>
      </c>
    </row>
    <row r="93" spans="2:17" ht="25" customHeight="1" thickTop="1" thickBot="1" x14ac:dyDescent="0.3">
      <c r="B93" s="366" t="s">
        <v>115</v>
      </c>
      <c r="C93" s="367"/>
      <c r="D93" s="368">
        <v>12</v>
      </c>
      <c r="E93" s="369"/>
      <c r="F93" s="370"/>
      <c r="G93" s="166">
        <v>0</v>
      </c>
      <c r="H93" s="166">
        <f t="shared" si="12"/>
        <v>0</v>
      </c>
      <c r="I93" s="166">
        <f t="shared" si="13"/>
        <v>0</v>
      </c>
      <c r="J93" s="166"/>
      <c r="K93" s="166">
        <f t="shared" si="14"/>
        <v>0</v>
      </c>
      <c r="L93" s="167" t="e">
        <f t="shared" si="15"/>
        <v>#DIV/0!</v>
      </c>
      <c r="M93" s="176">
        <f t="shared" si="11"/>
        <v>0</v>
      </c>
      <c r="N93" s="358" t="e">
        <f t="shared" si="16"/>
        <v>#DIV/0!</v>
      </c>
      <c r="O93" s="359"/>
      <c r="P93" s="168" t="e">
        <f t="shared" si="17"/>
        <v>#DIV/0!</v>
      </c>
    </row>
    <row r="94" spans="2:17" ht="25" customHeight="1" thickTop="1" thickBot="1" x14ac:dyDescent="0.3">
      <c r="B94" s="366" t="s">
        <v>119</v>
      </c>
      <c r="C94" s="367"/>
      <c r="D94" s="368">
        <v>9</v>
      </c>
      <c r="E94" s="369"/>
      <c r="F94" s="370"/>
      <c r="G94" s="166">
        <v>0</v>
      </c>
      <c r="H94" s="166">
        <f t="shared" si="12"/>
        <v>0</v>
      </c>
      <c r="I94" s="166">
        <f>D94*G94</f>
        <v>0</v>
      </c>
      <c r="J94" s="166"/>
      <c r="K94" s="166">
        <f t="shared" si="14"/>
        <v>0</v>
      </c>
      <c r="L94" s="167" t="e">
        <f t="shared" si="15"/>
        <v>#DIV/0!</v>
      </c>
      <c r="M94" s="176">
        <f t="shared" si="11"/>
        <v>0</v>
      </c>
      <c r="N94" s="358" t="e">
        <f t="shared" si="16"/>
        <v>#DIV/0!</v>
      </c>
      <c r="O94" s="359"/>
      <c r="P94" s="168" t="e">
        <f t="shared" si="17"/>
        <v>#DIV/0!</v>
      </c>
    </row>
    <row r="95" spans="2:17" ht="25" customHeight="1" thickTop="1" thickBot="1" x14ac:dyDescent="0.3">
      <c r="B95" s="366" t="s">
        <v>117</v>
      </c>
      <c r="C95" s="367"/>
      <c r="D95" s="368">
        <v>8</v>
      </c>
      <c r="E95" s="369"/>
      <c r="F95" s="370"/>
      <c r="G95" s="166">
        <v>0</v>
      </c>
      <c r="H95" s="166">
        <f t="shared" si="12"/>
        <v>0</v>
      </c>
      <c r="I95" s="166">
        <f>D95*G95</f>
        <v>0</v>
      </c>
      <c r="J95" s="166"/>
      <c r="K95" s="166">
        <f t="shared" si="14"/>
        <v>0</v>
      </c>
      <c r="L95" s="167" t="e">
        <f t="shared" si="15"/>
        <v>#DIV/0!</v>
      </c>
      <c r="M95" s="176">
        <f t="shared" si="11"/>
        <v>0</v>
      </c>
      <c r="N95" s="358" t="e">
        <f t="shared" si="16"/>
        <v>#DIV/0!</v>
      </c>
      <c r="O95" s="359"/>
      <c r="P95" s="168" t="e">
        <f t="shared" si="17"/>
        <v>#DIV/0!</v>
      </c>
    </row>
    <row r="96" spans="2:17" ht="25" customHeight="1" thickTop="1" thickBot="1" x14ac:dyDescent="0.3">
      <c r="B96" s="366" t="s">
        <v>118</v>
      </c>
      <c r="C96" s="367"/>
      <c r="D96" s="368">
        <v>8</v>
      </c>
      <c r="E96" s="369"/>
      <c r="F96" s="370"/>
      <c r="G96" s="166">
        <v>2</v>
      </c>
      <c r="H96" s="166">
        <f t="shared" si="12"/>
        <v>452</v>
      </c>
      <c r="I96" s="166">
        <f>D96*G96</f>
        <v>16</v>
      </c>
      <c r="J96" s="166"/>
      <c r="K96" s="166">
        <f t="shared" si="14"/>
        <v>0</v>
      </c>
      <c r="L96" s="167">
        <f t="shared" si="15"/>
        <v>0</v>
      </c>
      <c r="M96" s="176">
        <f t="shared" si="11"/>
        <v>-2</v>
      </c>
      <c r="N96" s="358">
        <f t="shared" si="16"/>
        <v>0</v>
      </c>
      <c r="O96" s="359"/>
      <c r="P96" s="168">
        <f t="shared" si="17"/>
        <v>0</v>
      </c>
    </row>
    <row r="97" spans="2:17" ht="25" customHeight="1" thickTop="1" thickBot="1" x14ac:dyDescent="0.3">
      <c r="B97" s="366" t="s">
        <v>32</v>
      </c>
      <c r="C97" s="367"/>
      <c r="D97" s="368">
        <v>5</v>
      </c>
      <c r="E97" s="369"/>
      <c r="F97" s="370"/>
      <c r="G97" s="166">
        <v>2</v>
      </c>
      <c r="H97" s="166">
        <f t="shared" si="12"/>
        <v>452</v>
      </c>
      <c r="I97" s="166">
        <f t="shared" ref="I97" si="18">D97*G97</f>
        <v>10</v>
      </c>
      <c r="J97" s="166"/>
      <c r="K97" s="166">
        <f t="shared" si="14"/>
        <v>0</v>
      </c>
      <c r="L97" s="167">
        <f t="shared" si="15"/>
        <v>0</v>
      </c>
      <c r="M97" s="176">
        <f t="shared" si="11"/>
        <v>-2</v>
      </c>
      <c r="N97" s="358">
        <f t="shared" si="16"/>
        <v>0</v>
      </c>
      <c r="O97" s="359"/>
      <c r="P97" s="168">
        <f t="shared" si="17"/>
        <v>0</v>
      </c>
    </row>
    <row r="98" spans="2:17" ht="31.5" customHeight="1" thickTop="1" thickBot="1" x14ac:dyDescent="0.3">
      <c r="B98" s="363" t="s">
        <v>5</v>
      </c>
      <c r="C98" s="364"/>
      <c r="D98" s="364"/>
      <c r="E98" s="364"/>
      <c r="F98" s="365"/>
      <c r="G98" s="169">
        <f t="shared" ref="G98:L98" si="19">SUM(G90:G97)</f>
        <v>141</v>
      </c>
      <c r="H98" s="170">
        <f t="shared" si="19"/>
        <v>31866</v>
      </c>
      <c r="I98" s="170">
        <f t="shared" si="19"/>
        <v>1790</v>
      </c>
      <c r="J98" s="170">
        <f t="shared" si="19"/>
        <v>0</v>
      </c>
      <c r="K98" s="170">
        <f>SUM(K90:K97)</f>
        <v>0</v>
      </c>
      <c r="L98" s="170" t="e">
        <f t="shared" si="19"/>
        <v>#DIV/0!</v>
      </c>
      <c r="M98" s="177">
        <f t="shared" si="11"/>
        <v>-141</v>
      </c>
      <c r="N98" s="358" t="e">
        <f t="shared" si="16"/>
        <v>#DIV/0!</v>
      </c>
      <c r="O98" s="359"/>
      <c r="P98" s="171">
        <f>K98/H98</f>
        <v>0</v>
      </c>
    </row>
    <row r="99" spans="2:17" ht="5.15" customHeight="1" thickTop="1" thickBot="1" x14ac:dyDescent="0.3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7" ht="31.5" customHeight="1" thickTop="1" thickBot="1" x14ac:dyDescent="0.3">
      <c r="B100" s="383" t="s">
        <v>286</v>
      </c>
      <c r="C100" s="383"/>
      <c r="D100" s="383"/>
      <c r="E100" s="383"/>
      <c r="F100" s="383"/>
      <c r="G100" s="165" t="s">
        <v>307</v>
      </c>
      <c r="H100" s="165" t="s">
        <v>310</v>
      </c>
      <c r="I100" s="165" t="s">
        <v>311</v>
      </c>
      <c r="J100" s="165" t="s">
        <v>312</v>
      </c>
      <c r="K100" s="157" t="s">
        <v>309</v>
      </c>
      <c r="L100" s="165" t="s">
        <v>308</v>
      </c>
      <c r="M100" s="157" t="s">
        <v>287</v>
      </c>
      <c r="N100" s="157" t="s">
        <v>313</v>
      </c>
      <c r="O100" s="157" t="s">
        <v>314</v>
      </c>
      <c r="P100" s="157" t="s">
        <v>315</v>
      </c>
    </row>
    <row r="101" spans="2:17" ht="31.5" customHeight="1" thickTop="1" thickBot="1" x14ac:dyDescent="0.3">
      <c r="B101" s="383"/>
      <c r="C101" s="383"/>
      <c r="D101" s="383"/>
      <c r="E101" s="383"/>
      <c r="F101" s="383"/>
      <c r="G101" s="144"/>
      <c r="H101" s="158"/>
      <c r="I101" s="158"/>
      <c r="J101" s="158"/>
      <c r="K101" s="158">
        <v>141</v>
      </c>
      <c r="L101" s="158">
        <v>77</v>
      </c>
      <c r="M101" s="158">
        <v>141</v>
      </c>
      <c r="N101" s="158"/>
      <c r="O101" s="175"/>
      <c r="P101" s="158">
        <f>IF(M98=0," ",M98)</f>
        <v>-141</v>
      </c>
    </row>
    <row r="102" spans="2:17" ht="3" customHeight="1" thickTop="1" thickBot="1" x14ac:dyDescent="0.3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40"/>
    </row>
    <row r="103" spans="2:17" ht="45" customHeight="1" thickTop="1" thickBot="1" x14ac:dyDescent="0.3">
      <c r="B103" s="290" t="s">
        <v>21</v>
      </c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2"/>
    </row>
    <row r="104" spans="2:17" ht="45" customHeight="1" thickTop="1" thickBot="1" x14ac:dyDescent="0.3">
      <c r="B104" s="346" t="s">
        <v>0</v>
      </c>
      <c r="C104" s="327"/>
      <c r="D104" s="327"/>
      <c r="E104" s="327"/>
      <c r="F104" s="327"/>
      <c r="G104" s="328"/>
      <c r="H104" s="346" t="s">
        <v>299</v>
      </c>
      <c r="I104" s="328"/>
      <c r="J104" s="327" t="s">
        <v>300</v>
      </c>
      <c r="K104" s="328"/>
      <c r="L104" s="385" t="s">
        <v>301</v>
      </c>
      <c r="M104" s="386"/>
      <c r="N104" s="387"/>
      <c r="O104" s="388" t="s">
        <v>305</v>
      </c>
      <c r="P104" s="388" t="s">
        <v>306</v>
      </c>
    </row>
    <row r="105" spans="2:17" ht="34.5" customHeight="1" thickTop="1" thickBot="1" x14ac:dyDescent="0.3">
      <c r="B105" s="347"/>
      <c r="C105" s="329"/>
      <c r="D105" s="329"/>
      <c r="E105" s="329"/>
      <c r="F105" s="329"/>
      <c r="G105" s="330"/>
      <c r="H105" s="347"/>
      <c r="I105" s="330"/>
      <c r="J105" s="329"/>
      <c r="K105" s="330"/>
      <c r="L105" s="121" t="s">
        <v>302</v>
      </c>
      <c r="M105" s="121" t="s">
        <v>303</v>
      </c>
      <c r="N105" s="121" t="s">
        <v>304</v>
      </c>
      <c r="O105" s="389"/>
      <c r="P105" s="389"/>
    </row>
    <row r="106" spans="2:17" ht="15" customHeight="1" thickTop="1" thickBot="1" x14ac:dyDescent="0.3">
      <c r="B106" s="343" t="s">
        <v>27</v>
      </c>
      <c r="C106" s="344"/>
      <c r="D106" s="344"/>
      <c r="E106" s="344"/>
      <c r="F106" s="344"/>
      <c r="G106" s="345"/>
      <c r="H106" s="348">
        <f>SUM(H107:I110)</f>
        <v>11534620</v>
      </c>
      <c r="I106" s="349"/>
      <c r="J106" s="336">
        <f>SUM(J107:K110)</f>
        <v>0</v>
      </c>
      <c r="K106" s="337"/>
      <c r="L106" s="159">
        <f t="shared" ref="L106" si="20">SUM(L107:L110)</f>
        <v>0</v>
      </c>
      <c r="M106" s="159">
        <f t="shared" ref="M106" si="21">SUM(M107:M110)</f>
        <v>0</v>
      </c>
      <c r="N106" s="159">
        <f t="shared" ref="N106" si="22">SUM(N107:N110)</f>
        <v>0</v>
      </c>
      <c r="O106" s="159">
        <f t="shared" ref="O106" si="23">SUM(O107:O110)</f>
        <v>0</v>
      </c>
      <c r="P106" s="179" t="e">
        <f t="shared" ref="P106:P117" si="24">N106/J106</f>
        <v>#DIV/0!</v>
      </c>
    </row>
    <row r="107" spans="2:17" ht="25" customHeight="1" thickTop="1" thickBot="1" x14ac:dyDescent="0.3">
      <c r="B107" s="340" t="s">
        <v>328</v>
      </c>
      <c r="C107" s="341"/>
      <c r="D107" s="341"/>
      <c r="E107" s="341"/>
      <c r="F107" s="341"/>
      <c r="G107" s="342"/>
      <c r="H107" s="334">
        <v>3961442</v>
      </c>
      <c r="I107" s="335"/>
      <c r="J107" s="334"/>
      <c r="K107" s="335"/>
      <c r="L107" s="160"/>
      <c r="M107" s="162"/>
      <c r="N107" s="162"/>
      <c r="O107" s="164">
        <f>J107-N107</f>
        <v>0</v>
      </c>
      <c r="P107" s="163" t="e">
        <f t="shared" si="24"/>
        <v>#DIV/0!</v>
      </c>
    </row>
    <row r="108" spans="2:17" ht="25" customHeight="1" thickTop="1" thickBot="1" x14ac:dyDescent="0.3">
      <c r="B108" s="340" t="s">
        <v>7</v>
      </c>
      <c r="C108" s="341"/>
      <c r="D108" s="341"/>
      <c r="E108" s="341"/>
      <c r="F108" s="341"/>
      <c r="G108" s="342"/>
      <c r="H108" s="334">
        <f>3716838+3400000</f>
        <v>7116838</v>
      </c>
      <c r="I108" s="335"/>
      <c r="J108" s="334"/>
      <c r="K108" s="335"/>
      <c r="L108" s="160"/>
      <c r="M108" s="162"/>
      <c r="N108" s="162"/>
      <c r="O108" s="164">
        <f>J108-N108</f>
        <v>0</v>
      </c>
      <c r="P108" s="163" t="e">
        <f t="shared" si="24"/>
        <v>#DIV/0!</v>
      </c>
    </row>
    <row r="109" spans="2:17" ht="25" customHeight="1" thickTop="1" thickBot="1" x14ac:dyDescent="0.3">
      <c r="B109" s="340" t="s">
        <v>8</v>
      </c>
      <c r="C109" s="341"/>
      <c r="D109" s="341"/>
      <c r="E109" s="341"/>
      <c r="F109" s="341"/>
      <c r="G109" s="342"/>
      <c r="H109" s="334">
        <v>0</v>
      </c>
      <c r="I109" s="335"/>
      <c r="J109" s="334"/>
      <c r="K109" s="335"/>
      <c r="L109" s="160"/>
      <c r="M109" s="162"/>
      <c r="N109" s="162"/>
      <c r="O109" s="164">
        <f>J109-N109</f>
        <v>0</v>
      </c>
      <c r="P109" s="163" t="e">
        <f t="shared" si="24"/>
        <v>#DIV/0!</v>
      </c>
    </row>
    <row r="110" spans="2:17" ht="25" customHeight="1" thickTop="1" thickBot="1" x14ac:dyDescent="0.3">
      <c r="B110" s="340" t="s">
        <v>36</v>
      </c>
      <c r="C110" s="341"/>
      <c r="D110" s="341"/>
      <c r="E110" s="341"/>
      <c r="F110" s="341"/>
      <c r="G110" s="342"/>
      <c r="H110" s="334">
        <f>136340+320000</f>
        <v>456340</v>
      </c>
      <c r="I110" s="335"/>
      <c r="J110" s="334"/>
      <c r="K110" s="335"/>
      <c r="L110" s="160"/>
      <c r="M110" s="162"/>
      <c r="N110" s="162"/>
      <c r="O110" s="164">
        <f>J110-N110</f>
        <v>0</v>
      </c>
      <c r="P110" s="163" t="e">
        <f t="shared" si="24"/>
        <v>#DIV/0!</v>
      </c>
    </row>
    <row r="111" spans="2:17" ht="17.149999999999999" customHeight="1" thickTop="1" thickBot="1" x14ac:dyDescent="0.3">
      <c r="B111" s="343" t="s">
        <v>28</v>
      </c>
      <c r="C111" s="344"/>
      <c r="D111" s="344"/>
      <c r="E111" s="344"/>
      <c r="F111" s="344"/>
      <c r="G111" s="345"/>
      <c r="H111" s="348">
        <f>SUM(H112:I115)</f>
        <v>0</v>
      </c>
      <c r="I111" s="349"/>
      <c r="J111" s="336">
        <f>SUM(J112:K115)</f>
        <v>0</v>
      </c>
      <c r="K111" s="337"/>
      <c r="L111" s="159">
        <f t="shared" ref="L111" si="25">SUM(L112:L115)</f>
        <v>0</v>
      </c>
      <c r="M111" s="159">
        <f t="shared" ref="M111" si="26">SUM(M112:M115)</f>
        <v>0</v>
      </c>
      <c r="N111" s="159">
        <f t="shared" ref="N111" si="27">SUM(N112:N115)</f>
        <v>0</v>
      </c>
      <c r="O111" s="159">
        <f t="shared" ref="O111" si="28">SUM(O112:O115)</f>
        <v>0</v>
      </c>
      <c r="P111" s="178" t="e">
        <f t="shared" si="24"/>
        <v>#DIV/0!</v>
      </c>
    </row>
    <row r="112" spans="2:17" ht="25" customHeight="1" thickTop="1" thickBot="1" x14ac:dyDescent="0.3">
      <c r="B112" s="340" t="s">
        <v>328</v>
      </c>
      <c r="C112" s="341"/>
      <c r="D112" s="341"/>
      <c r="E112" s="341"/>
      <c r="F112" s="341"/>
      <c r="G112" s="342"/>
      <c r="H112" s="334">
        <v>0</v>
      </c>
      <c r="I112" s="335"/>
      <c r="J112" s="334"/>
      <c r="K112" s="335"/>
      <c r="L112" s="160"/>
      <c r="M112" s="162"/>
      <c r="N112" s="162"/>
      <c r="O112" s="164">
        <f>J112-N112</f>
        <v>0</v>
      </c>
      <c r="P112" s="163" t="e">
        <f t="shared" si="24"/>
        <v>#DIV/0!</v>
      </c>
      <c r="Q112" s="115"/>
    </row>
    <row r="113" spans="2:17" ht="25" customHeight="1" thickTop="1" thickBot="1" x14ac:dyDescent="0.3">
      <c r="B113" s="340" t="s">
        <v>7</v>
      </c>
      <c r="C113" s="341"/>
      <c r="D113" s="341"/>
      <c r="E113" s="341"/>
      <c r="F113" s="341"/>
      <c r="G113" s="342"/>
      <c r="H113" s="334">
        <v>0</v>
      </c>
      <c r="I113" s="335"/>
      <c r="J113" s="334"/>
      <c r="K113" s="335"/>
      <c r="L113" s="160"/>
      <c r="M113" s="162"/>
      <c r="N113" s="162"/>
      <c r="O113" s="164">
        <f>J113-N113</f>
        <v>0</v>
      </c>
      <c r="P113" s="163" t="e">
        <f t="shared" si="24"/>
        <v>#DIV/0!</v>
      </c>
      <c r="Q113" s="116"/>
    </row>
    <row r="114" spans="2:17" ht="25" customHeight="1" thickTop="1" thickBot="1" x14ac:dyDescent="0.3">
      <c r="B114" s="340" t="s">
        <v>8</v>
      </c>
      <c r="C114" s="341"/>
      <c r="D114" s="341"/>
      <c r="E114" s="341"/>
      <c r="F114" s="341"/>
      <c r="G114" s="342"/>
      <c r="H114" s="334">
        <v>0</v>
      </c>
      <c r="I114" s="335"/>
      <c r="J114" s="334"/>
      <c r="K114" s="335"/>
      <c r="L114" s="160"/>
      <c r="M114" s="162"/>
      <c r="N114" s="162"/>
      <c r="O114" s="164">
        <f>J114-N114</f>
        <v>0</v>
      </c>
      <c r="P114" s="163" t="e">
        <f t="shared" si="24"/>
        <v>#DIV/0!</v>
      </c>
    </row>
    <row r="115" spans="2:17" ht="25" customHeight="1" thickTop="1" thickBot="1" x14ac:dyDescent="0.3">
      <c r="B115" s="340" t="s">
        <v>36</v>
      </c>
      <c r="C115" s="341"/>
      <c r="D115" s="341"/>
      <c r="E115" s="341"/>
      <c r="F115" s="341"/>
      <c r="G115" s="342"/>
      <c r="H115" s="334">
        <v>0</v>
      </c>
      <c r="I115" s="335"/>
      <c r="J115" s="334"/>
      <c r="K115" s="335"/>
      <c r="L115" s="160"/>
      <c r="M115" s="162"/>
      <c r="N115" s="162"/>
      <c r="O115" s="164">
        <f>J115-N115</f>
        <v>0</v>
      </c>
      <c r="P115" s="163" t="e">
        <f t="shared" si="24"/>
        <v>#DIV/0!</v>
      </c>
    </row>
    <row r="116" spans="2:17" ht="17.149999999999999" customHeight="1" thickTop="1" thickBot="1" x14ac:dyDescent="0.3">
      <c r="B116" s="343" t="s">
        <v>327</v>
      </c>
      <c r="C116" s="344"/>
      <c r="D116" s="344"/>
      <c r="E116" s="344"/>
      <c r="F116" s="344"/>
      <c r="G116" s="345"/>
      <c r="H116" s="348">
        <v>0</v>
      </c>
      <c r="I116" s="349"/>
      <c r="J116" s="336">
        <v>0</v>
      </c>
      <c r="K116" s="337"/>
      <c r="L116" s="159">
        <v>0</v>
      </c>
      <c r="M116" s="159">
        <v>0</v>
      </c>
      <c r="N116" s="159">
        <v>0</v>
      </c>
      <c r="O116" s="159">
        <v>0</v>
      </c>
      <c r="P116" s="178" t="e">
        <f t="shared" si="24"/>
        <v>#DIV/0!</v>
      </c>
    </row>
    <row r="117" spans="2:17" ht="12.5" thickTop="1" thickBot="1" x14ac:dyDescent="0.3">
      <c r="B117" s="343" t="s">
        <v>329</v>
      </c>
      <c r="C117" s="344"/>
      <c r="D117" s="344"/>
      <c r="E117" s="344"/>
      <c r="F117" s="344"/>
      <c r="G117" s="345"/>
      <c r="H117" s="426">
        <f>+H106+H111+H116</f>
        <v>11534620</v>
      </c>
      <c r="I117" s="427"/>
      <c r="J117" s="338">
        <f>+J106+J111+J116</f>
        <v>0</v>
      </c>
      <c r="K117" s="339"/>
      <c r="L117" s="161">
        <f t="shared" ref="L117:O117" si="29">+L106+L111+L116</f>
        <v>0</v>
      </c>
      <c r="M117" s="161">
        <f t="shared" si="29"/>
        <v>0</v>
      </c>
      <c r="N117" s="161">
        <f t="shared" si="29"/>
        <v>0</v>
      </c>
      <c r="O117" s="161">
        <f t="shared" si="29"/>
        <v>0</v>
      </c>
      <c r="P117" s="178" t="e">
        <f t="shared" si="24"/>
        <v>#DIV/0!</v>
      </c>
    </row>
    <row r="118" spans="2:17" ht="5.15" customHeight="1" thickTop="1" thickBot="1" x14ac:dyDescent="0.3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</row>
    <row r="119" spans="2:17" ht="45" customHeight="1" thickTop="1" thickBot="1" x14ac:dyDescent="0.3">
      <c r="B119" s="128" t="s">
        <v>316</v>
      </c>
      <c r="C119" s="384" t="s">
        <v>132</v>
      </c>
      <c r="D119" s="384"/>
      <c r="E119" s="384"/>
      <c r="F119" s="384"/>
      <c r="G119" s="318" t="s">
        <v>317</v>
      </c>
      <c r="H119" s="318"/>
      <c r="I119" s="128" t="s">
        <v>298</v>
      </c>
      <c r="J119" s="128" t="s">
        <v>50</v>
      </c>
      <c r="K119" s="395" t="s">
        <v>58</v>
      </c>
      <c r="L119" s="396"/>
      <c r="M119" s="396"/>
      <c r="N119" s="396"/>
      <c r="O119" s="396"/>
      <c r="P119" s="396"/>
    </row>
    <row r="120" spans="2:17" ht="45" customHeight="1" thickTop="1" thickBot="1" x14ac:dyDescent="0.3">
      <c r="B120" s="119" t="s">
        <v>17</v>
      </c>
      <c r="C120" s="265" t="str">
        <f>C20</f>
        <v>Nº reportes à Comissão Europeia</v>
      </c>
      <c r="D120" s="266"/>
      <c r="E120" s="266"/>
      <c r="F120" s="267"/>
      <c r="G120" s="256" t="s">
        <v>367</v>
      </c>
      <c r="H120" s="256"/>
      <c r="I120" s="119" t="s">
        <v>429</v>
      </c>
      <c r="J120" s="119" t="s">
        <v>368</v>
      </c>
      <c r="K120" s="265" t="s">
        <v>369</v>
      </c>
      <c r="L120" s="266"/>
      <c r="M120" s="266"/>
      <c r="N120" s="266"/>
      <c r="O120" s="266"/>
      <c r="P120" s="267"/>
    </row>
    <row r="121" spans="2:17" ht="45" customHeight="1" thickTop="1" thickBot="1" x14ac:dyDescent="0.3">
      <c r="B121" s="119" t="s">
        <v>45</v>
      </c>
      <c r="C121" s="265" t="str">
        <f>C21</f>
        <v>Nº de relatórios de implementação financeira e execução do Plano de Recuperação e Resiliência</v>
      </c>
      <c r="D121" s="266"/>
      <c r="E121" s="266"/>
      <c r="F121" s="267"/>
      <c r="G121" s="256" t="s">
        <v>367</v>
      </c>
      <c r="H121" s="256"/>
      <c r="I121" s="119" t="s">
        <v>430</v>
      </c>
      <c r="J121" s="119" t="s">
        <v>370</v>
      </c>
      <c r="K121" s="265" t="s">
        <v>369</v>
      </c>
      <c r="L121" s="266"/>
      <c r="M121" s="266"/>
      <c r="N121" s="266"/>
      <c r="O121" s="266"/>
      <c r="P121" s="267"/>
    </row>
    <row r="122" spans="2:17" ht="58.5" thickTop="1" thickBot="1" x14ac:dyDescent="0.3">
      <c r="B122" s="119" t="s">
        <v>18</v>
      </c>
      <c r="C122" s="265" t="str">
        <f>C22</f>
        <v>Percentagem no total do PRR</v>
      </c>
      <c r="D122" s="266"/>
      <c r="E122" s="266"/>
      <c r="F122" s="267"/>
      <c r="G122" s="402" t="s">
        <v>371</v>
      </c>
      <c r="H122" s="402"/>
      <c r="I122" s="119" t="s">
        <v>443</v>
      </c>
      <c r="J122" s="119" t="s">
        <v>381</v>
      </c>
      <c r="K122" s="265" t="s">
        <v>428</v>
      </c>
      <c r="L122" s="266"/>
      <c r="M122" s="266"/>
      <c r="N122" s="266"/>
      <c r="O122" s="266"/>
      <c r="P122" s="267"/>
    </row>
    <row r="123" spans="2:17" ht="259.5" customHeight="1" thickTop="1" thickBot="1" x14ac:dyDescent="0.3">
      <c r="B123" s="119" t="s">
        <v>19</v>
      </c>
      <c r="C123" s="265" t="str">
        <f>C26</f>
        <v>Taxa de ações de controlo (com fichas de verificação) do risco de conflito de interesses de beneficiários responsáveis por investimentos PRR com marcos e metas associados a pedidos de desembolso a submeter à CE a realizar no ano de 2025, sempre que aplicável.</v>
      </c>
      <c r="D123" s="266"/>
      <c r="E123" s="266"/>
      <c r="F123" s="267"/>
      <c r="G123" s="402" t="s">
        <v>374</v>
      </c>
      <c r="H123" s="402"/>
      <c r="I123" s="119" t="s">
        <v>375</v>
      </c>
      <c r="J123" s="119" t="s">
        <v>376</v>
      </c>
      <c r="K123" s="265" t="s">
        <v>377</v>
      </c>
      <c r="L123" s="266"/>
      <c r="M123" s="266"/>
      <c r="N123" s="266"/>
      <c r="O123" s="266"/>
      <c r="P123" s="267"/>
    </row>
    <row r="124" spans="2:17" ht="93" thickTop="1" thickBot="1" x14ac:dyDescent="0.3">
      <c r="B124" s="119" t="s">
        <v>355</v>
      </c>
      <c r="C124" s="265" t="str">
        <f>C27</f>
        <v>Taxa de ações de controlo de follow-up do risco de duplo financiamento dos investimentos PRR com classificação de risco "elevado" de duplo financiamento, atribuído na sequência de análises sistemáticas a realizar no ano de 2025</v>
      </c>
      <c r="D124" s="266"/>
      <c r="E124" s="266"/>
      <c r="F124" s="267"/>
      <c r="G124" s="420" t="s">
        <v>374</v>
      </c>
      <c r="H124" s="421"/>
      <c r="I124" s="119" t="s">
        <v>378</v>
      </c>
      <c r="J124" s="119" t="s">
        <v>379</v>
      </c>
      <c r="K124" s="265" t="s">
        <v>377</v>
      </c>
      <c r="L124" s="266"/>
      <c r="M124" s="266"/>
      <c r="N124" s="266"/>
      <c r="O124" s="266"/>
      <c r="P124" s="267"/>
    </row>
    <row r="125" spans="2:17" ht="93" thickTop="1" thickBot="1" x14ac:dyDescent="0.3">
      <c r="B125" s="119" t="s">
        <v>356</v>
      </c>
      <c r="C125" s="265" t="str">
        <f>C31</f>
        <v>Taxa de Beneficiários Intermediários com interoperabilidade com o SIPRR</v>
      </c>
      <c r="D125" s="266"/>
      <c r="E125" s="266"/>
      <c r="F125" s="267"/>
      <c r="G125" s="420" t="s">
        <v>413</v>
      </c>
      <c r="H125" s="421"/>
      <c r="I125" s="119" t="s">
        <v>431</v>
      </c>
      <c r="J125" s="119" t="s">
        <v>414</v>
      </c>
      <c r="K125" s="265" t="s">
        <v>428</v>
      </c>
      <c r="L125" s="266"/>
      <c r="M125" s="266"/>
      <c r="N125" s="266"/>
      <c r="O125" s="266"/>
      <c r="P125" s="267"/>
    </row>
    <row r="126" spans="2:17" ht="50.5" customHeight="1" thickTop="1" thickBot="1" x14ac:dyDescent="0.3">
      <c r="B126" s="119" t="s">
        <v>357</v>
      </c>
      <c r="C126" s="265" t="str">
        <f>C32</f>
        <v>Número de beneficiários Diretos com interoperabilidade com o SI PRR</v>
      </c>
      <c r="D126" s="266"/>
      <c r="E126" s="266"/>
      <c r="F126" s="267"/>
      <c r="G126" s="420" t="s">
        <v>413</v>
      </c>
      <c r="H126" s="421"/>
      <c r="I126" s="119" t="s">
        <v>432</v>
      </c>
      <c r="J126" s="119" t="s">
        <v>415</v>
      </c>
      <c r="K126" s="265" t="s">
        <v>428</v>
      </c>
      <c r="L126" s="266"/>
      <c r="M126" s="266"/>
      <c r="N126" s="266"/>
      <c r="O126" s="266"/>
      <c r="P126" s="267"/>
    </row>
    <row r="127" spans="2:17" ht="95.15" customHeight="1" thickTop="1" thickBot="1" x14ac:dyDescent="0.3">
      <c r="B127" s="119" t="s">
        <v>358</v>
      </c>
      <c r="C127" s="265" t="str">
        <f>C33</f>
        <v>Taxa de beneficiários do PRR com análises efetuadas na plataforma FinDup</v>
      </c>
      <c r="D127" s="266"/>
      <c r="E127" s="266"/>
      <c r="F127" s="267"/>
      <c r="G127" s="420" t="s">
        <v>413</v>
      </c>
      <c r="H127" s="421"/>
      <c r="I127" s="119" t="s">
        <v>433</v>
      </c>
      <c r="J127" s="119" t="s">
        <v>416</v>
      </c>
      <c r="K127" s="265" t="s">
        <v>428</v>
      </c>
      <c r="L127" s="266"/>
      <c r="M127" s="266"/>
      <c r="N127" s="266"/>
      <c r="O127" s="266"/>
      <c r="P127" s="267"/>
    </row>
    <row r="128" spans="2:17" ht="81.5" thickTop="1" thickBot="1" x14ac:dyDescent="0.3">
      <c r="B128" s="119" t="s">
        <v>359</v>
      </c>
      <c r="C128" s="265" t="str">
        <f>C37</f>
        <v>Percentagem do valor de desembolsos no total</v>
      </c>
      <c r="D128" s="266"/>
      <c r="E128" s="266"/>
      <c r="F128" s="267"/>
      <c r="G128" s="402" t="s">
        <v>380</v>
      </c>
      <c r="H128" s="402"/>
      <c r="I128" s="119" t="s">
        <v>442</v>
      </c>
      <c r="J128" s="119" t="s">
        <v>427</v>
      </c>
      <c r="K128" s="265" t="s">
        <v>428</v>
      </c>
      <c r="L128" s="266"/>
      <c r="M128" s="266"/>
      <c r="N128" s="266"/>
      <c r="O128" s="266"/>
      <c r="P128" s="267"/>
    </row>
    <row r="129" spans="2:18" ht="57" customHeight="1" thickTop="1" thickBot="1" x14ac:dyDescent="0.3">
      <c r="B129" s="119" t="s">
        <v>360</v>
      </c>
      <c r="C129" s="265" t="str">
        <f>C38</f>
        <v>Nº de pedidos de desembolso à Comissão Europeia</v>
      </c>
      <c r="D129" s="266"/>
      <c r="E129" s="266"/>
      <c r="F129" s="267"/>
      <c r="G129" s="402" t="s">
        <v>380</v>
      </c>
      <c r="H129" s="402"/>
      <c r="I129" s="119" t="s">
        <v>423</v>
      </c>
      <c r="J129" s="119" t="s">
        <v>381</v>
      </c>
      <c r="K129" s="265" t="s">
        <v>382</v>
      </c>
      <c r="L129" s="266"/>
      <c r="M129" s="266"/>
      <c r="N129" s="266"/>
      <c r="O129" s="266"/>
      <c r="P129" s="267"/>
    </row>
    <row r="130" spans="2:18" ht="70" thickTop="1" thickBot="1" x14ac:dyDescent="0.3">
      <c r="B130" s="119" t="s">
        <v>361</v>
      </c>
      <c r="C130" s="265" t="str">
        <f>C43</f>
        <v>Taxa de implementação do Plano de Acompanhamento de novos trabalhadores pela Direção Superior</v>
      </c>
      <c r="D130" s="266"/>
      <c r="E130" s="266"/>
      <c r="F130" s="267"/>
      <c r="G130" s="402" t="s">
        <v>383</v>
      </c>
      <c r="H130" s="402"/>
      <c r="I130" s="119" t="s">
        <v>425</v>
      </c>
      <c r="J130" s="119" t="s">
        <v>388</v>
      </c>
      <c r="K130" s="265" t="s">
        <v>391</v>
      </c>
      <c r="L130" s="266"/>
      <c r="M130" s="266"/>
      <c r="N130" s="266"/>
      <c r="O130" s="266"/>
      <c r="P130" s="267"/>
    </row>
    <row r="131" spans="2:18" ht="121.5" customHeight="1" thickTop="1" thickBot="1" x14ac:dyDescent="0.3">
      <c r="B131" s="119" t="s">
        <v>362</v>
      </c>
      <c r="C131" s="265" t="str">
        <f>C44</f>
        <v>Aumento percentual de Recursos Humanos</v>
      </c>
      <c r="D131" s="266"/>
      <c r="E131" s="266"/>
      <c r="F131" s="267"/>
      <c r="G131" s="402" t="s">
        <v>383</v>
      </c>
      <c r="H131" s="402"/>
      <c r="I131" s="119" t="s">
        <v>434</v>
      </c>
      <c r="J131" s="119" t="s">
        <v>384</v>
      </c>
      <c r="K131" s="265" t="s">
        <v>428</v>
      </c>
      <c r="L131" s="266"/>
      <c r="M131" s="266"/>
      <c r="N131" s="266"/>
      <c r="O131" s="266"/>
      <c r="P131" s="267"/>
    </row>
    <row r="132" spans="2:18" ht="75.650000000000006" customHeight="1" thickTop="1" thickBot="1" x14ac:dyDescent="0.3">
      <c r="B132" s="119" t="s">
        <v>363</v>
      </c>
      <c r="C132" s="265" t="str">
        <f>C48</f>
        <v>Taxa de implementação da Plataforma PAGO</v>
      </c>
      <c r="D132" s="266"/>
      <c r="E132" s="266"/>
      <c r="F132" s="267"/>
      <c r="G132" s="402" t="s">
        <v>383</v>
      </c>
      <c r="H132" s="402"/>
      <c r="I132" s="119" t="s">
        <v>435</v>
      </c>
      <c r="J132" s="119" t="s">
        <v>385</v>
      </c>
      <c r="K132" s="265" t="s">
        <v>386</v>
      </c>
      <c r="L132" s="266"/>
      <c r="M132" s="266"/>
      <c r="N132" s="266"/>
      <c r="O132" s="266"/>
      <c r="P132" s="267"/>
    </row>
    <row r="133" spans="2:18" ht="86.5" customHeight="1" thickTop="1" thickBot="1" x14ac:dyDescent="0.3">
      <c r="B133" s="119" t="s">
        <v>364</v>
      </c>
      <c r="C133" s="265" t="str">
        <f>C49</f>
        <v>Taxa de execução da Iniciativa "Bolsa de ideias"</v>
      </c>
      <c r="D133" s="266"/>
      <c r="E133" s="266"/>
      <c r="F133" s="267"/>
      <c r="G133" s="402" t="s">
        <v>387</v>
      </c>
      <c r="H133" s="402"/>
      <c r="I133" s="119" t="s">
        <v>436</v>
      </c>
      <c r="J133" s="119" t="s">
        <v>388</v>
      </c>
      <c r="K133" s="265" t="s">
        <v>389</v>
      </c>
      <c r="L133" s="266"/>
      <c r="M133" s="266"/>
      <c r="N133" s="266"/>
      <c r="O133" s="266"/>
      <c r="P133" s="267"/>
    </row>
    <row r="134" spans="2:18" ht="76.5" customHeight="1" thickTop="1" thickBot="1" x14ac:dyDescent="0.3">
      <c r="B134" s="119" t="s">
        <v>365</v>
      </c>
      <c r="C134" s="265" t="str">
        <f>C54</f>
        <v>Número médio de ações de formação realizadas no âmbito da Academia PRR</v>
      </c>
      <c r="D134" s="266"/>
      <c r="E134" s="266"/>
      <c r="F134" s="267"/>
      <c r="G134" s="402" t="s">
        <v>383</v>
      </c>
      <c r="H134" s="402"/>
      <c r="I134" s="119" t="s">
        <v>437</v>
      </c>
      <c r="J134" s="119" t="s">
        <v>390</v>
      </c>
      <c r="K134" s="265" t="s">
        <v>428</v>
      </c>
      <c r="L134" s="266"/>
      <c r="M134" s="266"/>
      <c r="N134" s="266"/>
      <c r="O134" s="266"/>
      <c r="P134" s="267"/>
    </row>
    <row r="135" spans="2:18" ht="59.5" customHeight="1" thickTop="1" thickBot="1" x14ac:dyDescent="0.3">
      <c r="B135" s="119" t="s">
        <v>366</v>
      </c>
      <c r="C135" s="265" t="str">
        <f>C55</f>
        <v xml:space="preserve"> Número de ações de formação ou capacitação</v>
      </c>
      <c r="D135" s="266"/>
      <c r="E135" s="266"/>
      <c r="F135" s="267"/>
      <c r="G135" s="402" t="s">
        <v>383</v>
      </c>
      <c r="H135" s="402"/>
      <c r="I135" s="119" t="s">
        <v>438</v>
      </c>
      <c r="J135" s="119" t="s">
        <v>388</v>
      </c>
      <c r="K135" s="265" t="s">
        <v>428</v>
      </c>
      <c r="L135" s="266"/>
      <c r="M135" s="266"/>
      <c r="N135" s="266"/>
      <c r="O135" s="266"/>
      <c r="P135" s="267"/>
    </row>
    <row r="136" spans="2:18" ht="59.5" customHeight="1" thickTop="1" thickBot="1" x14ac:dyDescent="0.3">
      <c r="B136" s="119" t="s">
        <v>411</v>
      </c>
      <c r="C136" s="265" t="str">
        <f>C59</f>
        <v>Número de notícias publicadas no site da EMRP</v>
      </c>
      <c r="D136" s="266"/>
      <c r="E136" s="266"/>
      <c r="F136" s="267"/>
      <c r="G136" s="402" t="s">
        <v>419</v>
      </c>
      <c r="H136" s="402"/>
      <c r="I136" s="119" t="s">
        <v>439</v>
      </c>
      <c r="J136" s="119" t="s">
        <v>420</v>
      </c>
      <c r="K136" s="265" t="s">
        <v>428</v>
      </c>
      <c r="L136" s="266"/>
      <c r="M136" s="266"/>
      <c r="N136" s="266"/>
      <c r="O136" s="266"/>
      <c r="P136" s="267"/>
    </row>
    <row r="137" spans="2:18" ht="79.5" customHeight="1" thickTop="1" thickBot="1" x14ac:dyDescent="0.3">
      <c r="B137" s="119" t="s">
        <v>412</v>
      </c>
      <c r="C137" s="265" t="str">
        <f>C60</f>
        <v xml:space="preserve">Número de reportagens desenvolvidas e publicadas no site, instagram e linkedin </v>
      </c>
      <c r="D137" s="266"/>
      <c r="E137" s="266"/>
      <c r="F137" s="267"/>
      <c r="G137" s="402" t="s">
        <v>419</v>
      </c>
      <c r="H137" s="402"/>
      <c r="I137" s="119" t="s">
        <v>440</v>
      </c>
      <c r="J137" s="119" t="s">
        <v>421</v>
      </c>
      <c r="K137" s="265" t="s">
        <v>428</v>
      </c>
      <c r="L137" s="266"/>
      <c r="M137" s="266"/>
      <c r="N137" s="266"/>
      <c r="O137" s="266"/>
      <c r="P137" s="267"/>
    </row>
    <row r="138" spans="2:18" ht="58.5" thickTop="1" thickBot="1" x14ac:dyDescent="0.3">
      <c r="B138" s="119" t="s">
        <v>417</v>
      </c>
      <c r="C138" s="265" t="str">
        <f>C64</f>
        <v>Promoção de eventos entre os stakeholders</v>
      </c>
      <c r="D138" s="266"/>
      <c r="E138" s="266"/>
      <c r="F138" s="267"/>
      <c r="G138" s="256" t="s">
        <v>367</v>
      </c>
      <c r="H138" s="256"/>
      <c r="I138" s="119" t="s">
        <v>441</v>
      </c>
      <c r="J138" s="119" t="s">
        <v>388</v>
      </c>
      <c r="K138" s="265" t="s">
        <v>428</v>
      </c>
      <c r="L138" s="266"/>
      <c r="M138" s="266"/>
      <c r="N138" s="266"/>
      <c r="O138" s="266"/>
      <c r="P138" s="267"/>
    </row>
    <row r="139" spans="2:18" ht="45" customHeight="1" thickTop="1" thickBot="1" x14ac:dyDescent="0.3">
      <c r="B139" s="119" t="s">
        <v>418</v>
      </c>
      <c r="C139" s="265" t="str">
        <f>C65</f>
        <v>Taxa de aprovação da avaliação dos stakeholders</v>
      </c>
      <c r="D139" s="266"/>
      <c r="E139" s="266"/>
      <c r="F139" s="267"/>
      <c r="G139" s="402" t="s">
        <v>392</v>
      </c>
      <c r="H139" s="402"/>
      <c r="I139" s="119" t="s">
        <v>393</v>
      </c>
      <c r="J139" s="119" t="s">
        <v>394</v>
      </c>
      <c r="K139" s="265" t="s">
        <v>395</v>
      </c>
      <c r="L139" s="266"/>
      <c r="M139" s="266"/>
      <c r="N139" s="266"/>
      <c r="O139" s="266"/>
      <c r="P139" s="267"/>
    </row>
    <row r="140" spans="2:18" ht="45" customHeight="1" thickTop="1" thickBot="1" x14ac:dyDescent="0.3">
      <c r="B140" s="423" t="s">
        <v>330</v>
      </c>
      <c r="C140" s="424"/>
      <c r="D140" s="424"/>
      <c r="E140" s="424"/>
      <c r="F140" s="424"/>
      <c r="G140" s="424"/>
      <c r="H140" s="424"/>
      <c r="I140" s="424"/>
      <c r="J140" s="424"/>
      <c r="K140" s="424"/>
      <c r="L140" s="424"/>
      <c r="M140" s="424"/>
      <c r="N140" s="424"/>
      <c r="O140" s="424"/>
      <c r="P140" s="425"/>
    </row>
    <row r="141" spans="2:18" ht="45" customHeight="1" thickTop="1" thickBot="1" x14ac:dyDescent="0.3">
      <c r="B141" s="119" t="s">
        <v>122</v>
      </c>
      <c r="C141" s="269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1"/>
      <c r="R141" s="120"/>
    </row>
    <row r="142" spans="2:18" ht="45" customHeight="1" thickTop="1" thickBot="1" x14ac:dyDescent="0.3">
      <c r="B142" s="119" t="s">
        <v>123</v>
      </c>
      <c r="C142" s="296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8"/>
    </row>
    <row r="143" spans="2:18" ht="45" customHeight="1" thickTop="1" thickBot="1" x14ac:dyDescent="0.3">
      <c r="B143" s="119" t="s">
        <v>124</v>
      </c>
      <c r="C143" s="296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8"/>
    </row>
    <row r="144" spans="2:18" ht="45" customHeight="1" thickTop="1" thickBot="1" x14ac:dyDescent="0.3">
      <c r="B144" s="119" t="s">
        <v>140</v>
      </c>
      <c r="C144" s="296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300"/>
    </row>
    <row r="145" ht="12" thickTop="1" x14ac:dyDescent="0.25"/>
  </sheetData>
  <mergeCells count="2986">
    <mergeCell ref="K132:P132"/>
    <mergeCell ref="C138:F138"/>
    <mergeCell ref="G132:H132"/>
    <mergeCell ref="G133:H133"/>
    <mergeCell ref="K133:P133"/>
    <mergeCell ref="G134:H134"/>
    <mergeCell ref="K134:P134"/>
    <mergeCell ref="G135:H135"/>
    <mergeCell ref="K135:P135"/>
    <mergeCell ref="G138:H138"/>
    <mergeCell ref="K138:P138"/>
    <mergeCell ref="B72:P72"/>
    <mergeCell ref="B68:G70"/>
    <mergeCell ref="H68:I68"/>
    <mergeCell ref="J68:L68"/>
    <mergeCell ref="M68:N68"/>
    <mergeCell ref="O68:P68"/>
    <mergeCell ref="G121:H121"/>
    <mergeCell ref="G122:H122"/>
    <mergeCell ref="G123:H123"/>
    <mergeCell ref="H112:I112"/>
    <mergeCell ref="H113:I113"/>
    <mergeCell ref="H114:I114"/>
    <mergeCell ref="H115:I115"/>
    <mergeCell ref="H116:I116"/>
    <mergeCell ref="H117:I117"/>
    <mergeCell ref="J114:K114"/>
    <mergeCell ref="J88:L88"/>
    <mergeCell ref="B95:C95"/>
    <mergeCell ref="D95:F95"/>
    <mergeCell ref="B74:E74"/>
    <mergeCell ref="F74:P74"/>
    <mergeCell ref="C139:F139"/>
    <mergeCell ref="C125:F125"/>
    <mergeCell ref="C126:F126"/>
    <mergeCell ref="C127:F127"/>
    <mergeCell ref="G125:H125"/>
    <mergeCell ref="G126:H126"/>
    <mergeCell ref="G127:H127"/>
    <mergeCell ref="K125:P125"/>
    <mergeCell ref="K126:P126"/>
    <mergeCell ref="K127:P127"/>
    <mergeCell ref="C136:F136"/>
    <mergeCell ref="C137:F137"/>
    <mergeCell ref="G136:H136"/>
    <mergeCell ref="G137:H137"/>
    <mergeCell ref="K136:P136"/>
    <mergeCell ref="K137:P137"/>
    <mergeCell ref="C144:P144"/>
    <mergeCell ref="B140:P140"/>
    <mergeCell ref="C141:P141"/>
    <mergeCell ref="C142:P142"/>
    <mergeCell ref="C143:P143"/>
    <mergeCell ref="G128:H128"/>
    <mergeCell ref="K128:P128"/>
    <mergeCell ref="G129:H129"/>
    <mergeCell ref="K129:P129"/>
    <mergeCell ref="G130:H130"/>
    <mergeCell ref="K130:P130"/>
    <mergeCell ref="C128:F128"/>
    <mergeCell ref="C129:F129"/>
    <mergeCell ref="C130:F130"/>
    <mergeCell ref="G131:H131"/>
    <mergeCell ref="K131:P131"/>
    <mergeCell ref="C1:C2"/>
    <mergeCell ref="N1:P4"/>
    <mergeCell ref="B7:C7"/>
    <mergeCell ref="D7:P7"/>
    <mergeCell ref="B8:C8"/>
    <mergeCell ref="D8:P8"/>
    <mergeCell ref="B39:O39"/>
    <mergeCell ref="C24:N24"/>
    <mergeCell ref="C35:N35"/>
    <mergeCell ref="B42:E42"/>
    <mergeCell ref="B47:E47"/>
    <mergeCell ref="B53:E53"/>
    <mergeCell ref="B63:E63"/>
    <mergeCell ref="C26:E26"/>
    <mergeCell ref="K123:P123"/>
    <mergeCell ref="K124:P124"/>
    <mergeCell ref="B9:C9"/>
    <mergeCell ref="D9:P9"/>
    <mergeCell ref="B10:P10"/>
    <mergeCell ref="B11:N11"/>
    <mergeCell ref="B56:O56"/>
    <mergeCell ref="B40:N40"/>
    <mergeCell ref="B45:O45"/>
    <mergeCell ref="F86:G86"/>
    <mergeCell ref="O86:P86"/>
    <mergeCell ref="F83:G85"/>
    <mergeCell ref="C124:F124"/>
    <mergeCell ref="G124:H124"/>
    <mergeCell ref="B67:P67"/>
    <mergeCell ref="B19:E19"/>
    <mergeCell ref="C20:E20"/>
    <mergeCell ref="B73:E73"/>
    <mergeCell ref="G139:H139"/>
    <mergeCell ref="K139:P139"/>
    <mergeCell ref="C131:F131"/>
    <mergeCell ref="C132:F132"/>
    <mergeCell ref="C133:F133"/>
    <mergeCell ref="C134:F134"/>
    <mergeCell ref="C135:F135"/>
    <mergeCell ref="C12:N12"/>
    <mergeCell ref="C13:N13"/>
    <mergeCell ref="C14:N14"/>
    <mergeCell ref="C15:N15"/>
    <mergeCell ref="B16:P16"/>
    <mergeCell ref="B17:N17"/>
    <mergeCell ref="F73:G73"/>
    <mergeCell ref="H73:I73"/>
    <mergeCell ref="B66:O66"/>
    <mergeCell ref="B50:O50"/>
    <mergeCell ref="B51:N51"/>
    <mergeCell ref="C18:N18"/>
    <mergeCell ref="H69:I69"/>
    <mergeCell ref="J69:P69"/>
    <mergeCell ref="H70:I70"/>
    <mergeCell ref="J70:P70"/>
    <mergeCell ref="C21:E21"/>
    <mergeCell ref="B25:E25"/>
    <mergeCell ref="B36:E36"/>
    <mergeCell ref="C38:E38"/>
    <mergeCell ref="C41:N41"/>
    <mergeCell ref="C46:N46"/>
    <mergeCell ref="C22:E22"/>
    <mergeCell ref="N73:P73"/>
    <mergeCell ref="B23:O23"/>
    <mergeCell ref="C29:N29"/>
    <mergeCell ref="ER79:EW79"/>
    <mergeCell ref="EX79:FC79"/>
    <mergeCell ref="CJ79:CO79"/>
    <mergeCell ref="CP79:CU79"/>
    <mergeCell ref="CV79:DA79"/>
    <mergeCell ref="DB79:DG79"/>
    <mergeCell ref="DH79:DM79"/>
    <mergeCell ref="DN79:DS79"/>
    <mergeCell ref="AZ79:BE79"/>
    <mergeCell ref="BF79:BK79"/>
    <mergeCell ref="BL79:BQ79"/>
    <mergeCell ref="BR79:BW79"/>
    <mergeCell ref="BX79:CC79"/>
    <mergeCell ref="CD79:CI79"/>
    <mergeCell ref="S79:W79"/>
    <mergeCell ref="X79:AA79"/>
    <mergeCell ref="AB79:AG79"/>
    <mergeCell ref="AH79:AM79"/>
    <mergeCell ref="AN79:AS79"/>
    <mergeCell ref="AT79:AY79"/>
    <mergeCell ref="H76:I76"/>
    <mergeCell ref="H75:I75"/>
    <mergeCell ref="B30:E30"/>
    <mergeCell ref="C31:E31"/>
    <mergeCell ref="C33:E33"/>
    <mergeCell ref="B34:O34"/>
    <mergeCell ref="C32:E32"/>
    <mergeCell ref="B58:E58"/>
    <mergeCell ref="C59:E59"/>
    <mergeCell ref="C60:E60"/>
    <mergeCell ref="B61:O61"/>
    <mergeCell ref="JH79:JM79"/>
    <mergeCell ref="JN79:JS79"/>
    <mergeCell ref="JT79:JY79"/>
    <mergeCell ref="JZ79:KE79"/>
    <mergeCell ref="KF79:KK79"/>
    <mergeCell ref="KL79:KQ79"/>
    <mergeCell ref="HX79:IC79"/>
    <mergeCell ref="ID79:II79"/>
    <mergeCell ref="IJ79:IO79"/>
    <mergeCell ref="IP79:IU79"/>
    <mergeCell ref="IV79:JA79"/>
    <mergeCell ref="JB79:JG79"/>
    <mergeCell ref="B76:E76"/>
    <mergeCell ref="B78:E78"/>
    <mergeCell ref="Q79:R79"/>
    <mergeCell ref="H78:I78"/>
    <mergeCell ref="GN79:GS79"/>
    <mergeCell ref="GT79:GY79"/>
    <mergeCell ref="GZ79:HE79"/>
    <mergeCell ref="HF79:HK79"/>
    <mergeCell ref="HL79:HQ79"/>
    <mergeCell ref="HR79:HW79"/>
    <mergeCell ref="FD79:FI79"/>
    <mergeCell ref="FJ79:FO79"/>
    <mergeCell ref="FP79:FU79"/>
    <mergeCell ref="FV79:GA79"/>
    <mergeCell ref="GB79:GG79"/>
    <mergeCell ref="GH79:GM79"/>
    <mergeCell ref="DT79:DY79"/>
    <mergeCell ref="DZ79:EE79"/>
    <mergeCell ref="EF79:EK79"/>
    <mergeCell ref="EL79:EQ79"/>
    <mergeCell ref="NL79:NQ79"/>
    <mergeCell ref="NR79:NW79"/>
    <mergeCell ref="NX79:OC79"/>
    <mergeCell ref="OD79:OI79"/>
    <mergeCell ref="OJ79:OO79"/>
    <mergeCell ref="OP79:OU79"/>
    <mergeCell ref="MB79:MG79"/>
    <mergeCell ref="MH79:MM79"/>
    <mergeCell ref="MN79:MS79"/>
    <mergeCell ref="MT79:MY79"/>
    <mergeCell ref="MZ79:NE79"/>
    <mergeCell ref="NF79:NK79"/>
    <mergeCell ref="KR79:KW79"/>
    <mergeCell ref="KX79:LC79"/>
    <mergeCell ref="LD79:LI79"/>
    <mergeCell ref="LJ79:LO79"/>
    <mergeCell ref="LP79:LU79"/>
    <mergeCell ref="LV79:MA79"/>
    <mergeCell ref="RP79:RU79"/>
    <mergeCell ref="RV79:SA79"/>
    <mergeCell ref="SB79:SG79"/>
    <mergeCell ref="SH79:SM79"/>
    <mergeCell ref="SN79:SS79"/>
    <mergeCell ref="ST79:SY79"/>
    <mergeCell ref="QF79:QK79"/>
    <mergeCell ref="QL79:QQ79"/>
    <mergeCell ref="QR79:QW79"/>
    <mergeCell ref="QX79:RC79"/>
    <mergeCell ref="RD79:RI79"/>
    <mergeCell ref="RJ79:RO79"/>
    <mergeCell ref="OV79:PA79"/>
    <mergeCell ref="PB79:PG79"/>
    <mergeCell ref="PH79:PM79"/>
    <mergeCell ref="PN79:PS79"/>
    <mergeCell ref="PT79:PY79"/>
    <mergeCell ref="PZ79:QE79"/>
    <mergeCell ref="VT79:VY79"/>
    <mergeCell ref="VZ79:WE79"/>
    <mergeCell ref="WF79:WK79"/>
    <mergeCell ref="WL79:WQ79"/>
    <mergeCell ref="WR79:WW79"/>
    <mergeCell ref="WX79:XC79"/>
    <mergeCell ref="UJ79:UO79"/>
    <mergeCell ref="UP79:UU79"/>
    <mergeCell ref="UV79:VA79"/>
    <mergeCell ref="VB79:VG79"/>
    <mergeCell ref="VH79:VM79"/>
    <mergeCell ref="VN79:VS79"/>
    <mergeCell ref="SZ79:TE79"/>
    <mergeCell ref="TF79:TK79"/>
    <mergeCell ref="TL79:TQ79"/>
    <mergeCell ref="TR79:TW79"/>
    <mergeCell ref="TX79:UC79"/>
    <mergeCell ref="UD79:UI79"/>
    <mergeCell ref="ZX79:AAC79"/>
    <mergeCell ref="AAD79:AAI79"/>
    <mergeCell ref="AAJ79:AAO79"/>
    <mergeCell ref="AAP79:AAU79"/>
    <mergeCell ref="AAV79:ABA79"/>
    <mergeCell ref="ABB79:ABG79"/>
    <mergeCell ref="YN79:YS79"/>
    <mergeCell ref="YT79:YY79"/>
    <mergeCell ref="YZ79:ZE79"/>
    <mergeCell ref="ZF79:ZK79"/>
    <mergeCell ref="ZL79:ZQ79"/>
    <mergeCell ref="ZR79:ZW79"/>
    <mergeCell ref="XD79:XI79"/>
    <mergeCell ref="XJ79:XO79"/>
    <mergeCell ref="XP79:XU79"/>
    <mergeCell ref="XV79:YA79"/>
    <mergeCell ref="YB79:YG79"/>
    <mergeCell ref="YH79:YM79"/>
    <mergeCell ref="AEB79:AEG79"/>
    <mergeCell ref="AEH79:AEM79"/>
    <mergeCell ref="AEN79:AES79"/>
    <mergeCell ref="AET79:AEY79"/>
    <mergeCell ref="AEZ79:AFE79"/>
    <mergeCell ref="AFF79:AFK79"/>
    <mergeCell ref="ACR79:ACW79"/>
    <mergeCell ref="ACX79:ADC79"/>
    <mergeCell ref="ADD79:ADI79"/>
    <mergeCell ref="ADJ79:ADO79"/>
    <mergeCell ref="ADP79:ADU79"/>
    <mergeCell ref="ADV79:AEA79"/>
    <mergeCell ref="ABH79:ABM79"/>
    <mergeCell ref="ABN79:ABS79"/>
    <mergeCell ref="ABT79:ABY79"/>
    <mergeCell ref="ABZ79:ACE79"/>
    <mergeCell ref="ACF79:ACK79"/>
    <mergeCell ref="ACL79:ACQ79"/>
    <mergeCell ref="AIF79:AIK79"/>
    <mergeCell ref="AIL79:AIQ79"/>
    <mergeCell ref="AIR79:AIW79"/>
    <mergeCell ref="AIX79:AJC79"/>
    <mergeCell ref="AJD79:AJI79"/>
    <mergeCell ref="AJJ79:AJO79"/>
    <mergeCell ref="AGV79:AHA79"/>
    <mergeCell ref="AHB79:AHG79"/>
    <mergeCell ref="AHH79:AHM79"/>
    <mergeCell ref="AHN79:AHS79"/>
    <mergeCell ref="AHT79:AHY79"/>
    <mergeCell ref="AHZ79:AIE79"/>
    <mergeCell ref="AFL79:AFQ79"/>
    <mergeCell ref="AFR79:AFW79"/>
    <mergeCell ref="AFX79:AGC79"/>
    <mergeCell ref="AGD79:AGI79"/>
    <mergeCell ref="AGJ79:AGO79"/>
    <mergeCell ref="AGP79:AGU79"/>
    <mergeCell ref="AMJ79:AMO79"/>
    <mergeCell ref="AMP79:AMU79"/>
    <mergeCell ref="AMV79:ANA79"/>
    <mergeCell ref="ANB79:ANG79"/>
    <mergeCell ref="ANH79:ANM79"/>
    <mergeCell ref="ANN79:ANS79"/>
    <mergeCell ref="AKZ79:ALE79"/>
    <mergeCell ref="ALF79:ALK79"/>
    <mergeCell ref="ALL79:ALQ79"/>
    <mergeCell ref="ALR79:ALW79"/>
    <mergeCell ref="ALX79:AMC79"/>
    <mergeCell ref="AMD79:AMI79"/>
    <mergeCell ref="AJP79:AJU79"/>
    <mergeCell ref="AJV79:AKA79"/>
    <mergeCell ref="AKB79:AKG79"/>
    <mergeCell ref="AKH79:AKM79"/>
    <mergeCell ref="AKN79:AKS79"/>
    <mergeCell ref="AKT79:AKY79"/>
    <mergeCell ref="AQN79:AQS79"/>
    <mergeCell ref="AQT79:AQY79"/>
    <mergeCell ref="AQZ79:ARE79"/>
    <mergeCell ref="ARF79:ARK79"/>
    <mergeCell ref="ARL79:ARQ79"/>
    <mergeCell ref="ARR79:ARW79"/>
    <mergeCell ref="APD79:API79"/>
    <mergeCell ref="APJ79:APO79"/>
    <mergeCell ref="APP79:APU79"/>
    <mergeCell ref="APV79:AQA79"/>
    <mergeCell ref="AQB79:AQG79"/>
    <mergeCell ref="AQH79:AQM79"/>
    <mergeCell ref="ANT79:ANY79"/>
    <mergeCell ref="ANZ79:AOE79"/>
    <mergeCell ref="AOF79:AOK79"/>
    <mergeCell ref="AOL79:AOQ79"/>
    <mergeCell ref="AOR79:AOW79"/>
    <mergeCell ref="AOX79:APC79"/>
    <mergeCell ref="AUR79:AUW79"/>
    <mergeCell ref="AUX79:AVC79"/>
    <mergeCell ref="AVD79:AVI79"/>
    <mergeCell ref="AVJ79:AVO79"/>
    <mergeCell ref="AVP79:AVU79"/>
    <mergeCell ref="AVV79:AWA79"/>
    <mergeCell ref="ATH79:ATM79"/>
    <mergeCell ref="ATN79:ATS79"/>
    <mergeCell ref="ATT79:ATY79"/>
    <mergeCell ref="ATZ79:AUE79"/>
    <mergeCell ref="AUF79:AUK79"/>
    <mergeCell ref="AUL79:AUQ79"/>
    <mergeCell ref="ARX79:ASC79"/>
    <mergeCell ref="ASD79:ASI79"/>
    <mergeCell ref="ASJ79:ASO79"/>
    <mergeCell ref="ASP79:ASU79"/>
    <mergeCell ref="ASV79:ATA79"/>
    <mergeCell ref="ATB79:ATG79"/>
    <mergeCell ref="AYV79:AZA79"/>
    <mergeCell ref="AZB79:AZG79"/>
    <mergeCell ref="AZH79:AZM79"/>
    <mergeCell ref="AZN79:AZS79"/>
    <mergeCell ref="AZT79:AZY79"/>
    <mergeCell ref="AZZ79:BAE79"/>
    <mergeCell ref="AXL79:AXQ79"/>
    <mergeCell ref="AXR79:AXW79"/>
    <mergeCell ref="AXX79:AYC79"/>
    <mergeCell ref="AYD79:AYI79"/>
    <mergeCell ref="AYJ79:AYO79"/>
    <mergeCell ref="AYP79:AYU79"/>
    <mergeCell ref="AWB79:AWG79"/>
    <mergeCell ref="AWH79:AWM79"/>
    <mergeCell ref="AWN79:AWS79"/>
    <mergeCell ref="AWT79:AWY79"/>
    <mergeCell ref="AWZ79:AXE79"/>
    <mergeCell ref="AXF79:AXK79"/>
    <mergeCell ref="BCZ79:BDE79"/>
    <mergeCell ref="BDF79:BDK79"/>
    <mergeCell ref="BDL79:BDQ79"/>
    <mergeCell ref="BDR79:BDW79"/>
    <mergeCell ref="BDX79:BEC79"/>
    <mergeCell ref="BED79:BEI79"/>
    <mergeCell ref="BBP79:BBU79"/>
    <mergeCell ref="BBV79:BCA79"/>
    <mergeCell ref="BCB79:BCG79"/>
    <mergeCell ref="BCH79:BCM79"/>
    <mergeCell ref="BCN79:BCS79"/>
    <mergeCell ref="BCT79:BCY79"/>
    <mergeCell ref="BAF79:BAK79"/>
    <mergeCell ref="BAL79:BAQ79"/>
    <mergeCell ref="BAR79:BAW79"/>
    <mergeCell ref="BAX79:BBC79"/>
    <mergeCell ref="BBD79:BBI79"/>
    <mergeCell ref="BBJ79:BBO79"/>
    <mergeCell ref="BHD79:BHI79"/>
    <mergeCell ref="BHJ79:BHO79"/>
    <mergeCell ref="BHP79:BHU79"/>
    <mergeCell ref="BHV79:BIA79"/>
    <mergeCell ref="BIB79:BIG79"/>
    <mergeCell ref="BIH79:BIM79"/>
    <mergeCell ref="BFT79:BFY79"/>
    <mergeCell ref="BFZ79:BGE79"/>
    <mergeCell ref="BGF79:BGK79"/>
    <mergeCell ref="BGL79:BGQ79"/>
    <mergeCell ref="BGR79:BGW79"/>
    <mergeCell ref="BGX79:BHC79"/>
    <mergeCell ref="BEJ79:BEO79"/>
    <mergeCell ref="BEP79:BEU79"/>
    <mergeCell ref="BEV79:BFA79"/>
    <mergeCell ref="BFB79:BFG79"/>
    <mergeCell ref="BFH79:BFM79"/>
    <mergeCell ref="BFN79:BFS79"/>
    <mergeCell ref="BLH79:BLM79"/>
    <mergeCell ref="BLN79:BLS79"/>
    <mergeCell ref="BLT79:BLY79"/>
    <mergeCell ref="BLZ79:BME79"/>
    <mergeCell ref="BMF79:BMK79"/>
    <mergeCell ref="BML79:BMQ79"/>
    <mergeCell ref="BJX79:BKC79"/>
    <mergeCell ref="BKD79:BKI79"/>
    <mergeCell ref="BKJ79:BKO79"/>
    <mergeCell ref="BKP79:BKU79"/>
    <mergeCell ref="BKV79:BLA79"/>
    <mergeCell ref="BLB79:BLG79"/>
    <mergeCell ref="BIN79:BIS79"/>
    <mergeCell ref="BIT79:BIY79"/>
    <mergeCell ref="BIZ79:BJE79"/>
    <mergeCell ref="BJF79:BJK79"/>
    <mergeCell ref="BJL79:BJQ79"/>
    <mergeCell ref="BJR79:BJW79"/>
    <mergeCell ref="BPL79:BPQ79"/>
    <mergeCell ref="BPR79:BPW79"/>
    <mergeCell ref="BPX79:BQC79"/>
    <mergeCell ref="BQD79:BQI79"/>
    <mergeCell ref="BQJ79:BQO79"/>
    <mergeCell ref="BQP79:BQU79"/>
    <mergeCell ref="BOB79:BOG79"/>
    <mergeCell ref="BOH79:BOM79"/>
    <mergeCell ref="BON79:BOS79"/>
    <mergeCell ref="BOT79:BOY79"/>
    <mergeCell ref="BOZ79:BPE79"/>
    <mergeCell ref="BPF79:BPK79"/>
    <mergeCell ref="BMR79:BMW79"/>
    <mergeCell ref="BMX79:BNC79"/>
    <mergeCell ref="BND79:BNI79"/>
    <mergeCell ref="BNJ79:BNO79"/>
    <mergeCell ref="BNP79:BNU79"/>
    <mergeCell ref="BNV79:BOA79"/>
    <mergeCell ref="BTP79:BTU79"/>
    <mergeCell ref="BTV79:BUA79"/>
    <mergeCell ref="BUB79:BUG79"/>
    <mergeCell ref="BUH79:BUM79"/>
    <mergeCell ref="BUN79:BUS79"/>
    <mergeCell ref="BUT79:BUY79"/>
    <mergeCell ref="BSF79:BSK79"/>
    <mergeCell ref="BSL79:BSQ79"/>
    <mergeCell ref="BSR79:BSW79"/>
    <mergeCell ref="BSX79:BTC79"/>
    <mergeCell ref="BTD79:BTI79"/>
    <mergeCell ref="BTJ79:BTO79"/>
    <mergeCell ref="BQV79:BRA79"/>
    <mergeCell ref="BRB79:BRG79"/>
    <mergeCell ref="BRH79:BRM79"/>
    <mergeCell ref="BRN79:BRS79"/>
    <mergeCell ref="BRT79:BRY79"/>
    <mergeCell ref="BRZ79:BSE79"/>
    <mergeCell ref="BXT79:BXY79"/>
    <mergeCell ref="BXZ79:BYE79"/>
    <mergeCell ref="BYF79:BYK79"/>
    <mergeCell ref="BYL79:BYQ79"/>
    <mergeCell ref="BYR79:BYW79"/>
    <mergeCell ref="BYX79:BZC79"/>
    <mergeCell ref="BWJ79:BWO79"/>
    <mergeCell ref="BWP79:BWU79"/>
    <mergeCell ref="BWV79:BXA79"/>
    <mergeCell ref="BXB79:BXG79"/>
    <mergeCell ref="BXH79:BXM79"/>
    <mergeCell ref="BXN79:BXS79"/>
    <mergeCell ref="BUZ79:BVE79"/>
    <mergeCell ref="BVF79:BVK79"/>
    <mergeCell ref="BVL79:BVQ79"/>
    <mergeCell ref="BVR79:BVW79"/>
    <mergeCell ref="BVX79:BWC79"/>
    <mergeCell ref="BWD79:BWI79"/>
    <mergeCell ref="CBX79:CCC79"/>
    <mergeCell ref="CCD79:CCI79"/>
    <mergeCell ref="CCJ79:CCO79"/>
    <mergeCell ref="CCP79:CCU79"/>
    <mergeCell ref="CCV79:CDA79"/>
    <mergeCell ref="CDB79:CDG79"/>
    <mergeCell ref="CAN79:CAS79"/>
    <mergeCell ref="CAT79:CAY79"/>
    <mergeCell ref="CAZ79:CBE79"/>
    <mergeCell ref="CBF79:CBK79"/>
    <mergeCell ref="CBL79:CBQ79"/>
    <mergeCell ref="CBR79:CBW79"/>
    <mergeCell ref="BZD79:BZI79"/>
    <mergeCell ref="BZJ79:BZO79"/>
    <mergeCell ref="BZP79:BZU79"/>
    <mergeCell ref="BZV79:CAA79"/>
    <mergeCell ref="CAB79:CAG79"/>
    <mergeCell ref="CAH79:CAM79"/>
    <mergeCell ref="CGB79:CGG79"/>
    <mergeCell ref="CGH79:CGM79"/>
    <mergeCell ref="CGN79:CGS79"/>
    <mergeCell ref="CGT79:CGY79"/>
    <mergeCell ref="CGZ79:CHE79"/>
    <mergeCell ref="CHF79:CHK79"/>
    <mergeCell ref="CER79:CEW79"/>
    <mergeCell ref="CEX79:CFC79"/>
    <mergeCell ref="CFD79:CFI79"/>
    <mergeCell ref="CFJ79:CFO79"/>
    <mergeCell ref="CFP79:CFU79"/>
    <mergeCell ref="CFV79:CGA79"/>
    <mergeCell ref="CDH79:CDM79"/>
    <mergeCell ref="CDN79:CDS79"/>
    <mergeCell ref="CDT79:CDY79"/>
    <mergeCell ref="CDZ79:CEE79"/>
    <mergeCell ref="CEF79:CEK79"/>
    <mergeCell ref="CEL79:CEQ79"/>
    <mergeCell ref="CKF79:CKK79"/>
    <mergeCell ref="CKL79:CKQ79"/>
    <mergeCell ref="CKR79:CKW79"/>
    <mergeCell ref="CKX79:CLC79"/>
    <mergeCell ref="CLD79:CLI79"/>
    <mergeCell ref="CLJ79:CLO79"/>
    <mergeCell ref="CIV79:CJA79"/>
    <mergeCell ref="CJB79:CJG79"/>
    <mergeCell ref="CJH79:CJM79"/>
    <mergeCell ref="CJN79:CJS79"/>
    <mergeCell ref="CJT79:CJY79"/>
    <mergeCell ref="CJZ79:CKE79"/>
    <mergeCell ref="CHL79:CHQ79"/>
    <mergeCell ref="CHR79:CHW79"/>
    <mergeCell ref="CHX79:CIC79"/>
    <mergeCell ref="CID79:CII79"/>
    <mergeCell ref="CIJ79:CIO79"/>
    <mergeCell ref="CIP79:CIU79"/>
    <mergeCell ref="COJ79:COO79"/>
    <mergeCell ref="COP79:COU79"/>
    <mergeCell ref="COV79:CPA79"/>
    <mergeCell ref="CPB79:CPG79"/>
    <mergeCell ref="CPH79:CPM79"/>
    <mergeCell ref="CPN79:CPS79"/>
    <mergeCell ref="CMZ79:CNE79"/>
    <mergeCell ref="CNF79:CNK79"/>
    <mergeCell ref="CNL79:CNQ79"/>
    <mergeCell ref="CNR79:CNW79"/>
    <mergeCell ref="CNX79:COC79"/>
    <mergeCell ref="COD79:COI79"/>
    <mergeCell ref="CLP79:CLU79"/>
    <mergeCell ref="CLV79:CMA79"/>
    <mergeCell ref="CMB79:CMG79"/>
    <mergeCell ref="CMH79:CMM79"/>
    <mergeCell ref="CMN79:CMS79"/>
    <mergeCell ref="CMT79:CMY79"/>
    <mergeCell ref="CSN79:CSS79"/>
    <mergeCell ref="CST79:CSY79"/>
    <mergeCell ref="CSZ79:CTE79"/>
    <mergeCell ref="CTF79:CTK79"/>
    <mergeCell ref="CTL79:CTQ79"/>
    <mergeCell ref="CTR79:CTW79"/>
    <mergeCell ref="CRD79:CRI79"/>
    <mergeCell ref="CRJ79:CRO79"/>
    <mergeCell ref="CRP79:CRU79"/>
    <mergeCell ref="CRV79:CSA79"/>
    <mergeCell ref="CSB79:CSG79"/>
    <mergeCell ref="CSH79:CSM79"/>
    <mergeCell ref="CPT79:CPY79"/>
    <mergeCell ref="CPZ79:CQE79"/>
    <mergeCell ref="CQF79:CQK79"/>
    <mergeCell ref="CQL79:CQQ79"/>
    <mergeCell ref="CQR79:CQW79"/>
    <mergeCell ref="CQX79:CRC79"/>
    <mergeCell ref="CWR79:CWW79"/>
    <mergeCell ref="CWX79:CXC79"/>
    <mergeCell ref="CXD79:CXI79"/>
    <mergeCell ref="CXJ79:CXO79"/>
    <mergeCell ref="CXP79:CXU79"/>
    <mergeCell ref="CXV79:CYA79"/>
    <mergeCell ref="CVH79:CVM79"/>
    <mergeCell ref="CVN79:CVS79"/>
    <mergeCell ref="CVT79:CVY79"/>
    <mergeCell ref="CVZ79:CWE79"/>
    <mergeCell ref="CWF79:CWK79"/>
    <mergeCell ref="CWL79:CWQ79"/>
    <mergeCell ref="CTX79:CUC79"/>
    <mergeCell ref="CUD79:CUI79"/>
    <mergeCell ref="CUJ79:CUO79"/>
    <mergeCell ref="CUP79:CUU79"/>
    <mergeCell ref="CUV79:CVA79"/>
    <mergeCell ref="CVB79:CVG79"/>
    <mergeCell ref="DAV79:DBA79"/>
    <mergeCell ref="DBB79:DBG79"/>
    <mergeCell ref="DBH79:DBM79"/>
    <mergeCell ref="DBN79:DBS79"/>
    <mergeCell ref="DBT79:DBY79"/>
    <mergeCell ref="DBZ79:DCE79"/>
    <mergeCell ref="CZL79:CZQ79"/>
    <mergeCell ref="CZR79:CZW79"/>
    <mergeCell ref="CZX79:DAC79"/>
    <mergeCell ref="DAD79:DAI79"/>
    <mergeCell ref="DAJ79:DAO79"/>
    <mergeCell ref="DAP79:DAU79"/>
    <mergeCell ref="CYB79:CYG79"/>
    <mergeCell ref="CYH79:CYM79"/>
    <mergeCell ref="CYN79:CYS79"/>
    <mergeCell ref="CYT79:CYY79"/>
    <mergeCell ref="CYZ79:CZE79"/>
    <mergeCell ref="CZF79:CZK79"/>
    <mergeCell ref="DEZ79:DFE79"/>
    <mergeCell ref="DFF79:DFK79"/>
    <mergeCell ref="DFL79:DFQ79"/>
    <mergeCell ref="DFR79:DFW79"/>
    <mergeCell ref="DFX79:DGC79"/>
    <mergeCell ref="DGD79:DGI79"/>
    <mergeCell ref="DDP79:DDU79"/>
    <mergeCell ref="DDV79:DEA79"/>
    <mergeCell ref="DEB79:DEG79"/>
    <mergeCell ref="DEH79:DEM79"/>
    <mergeCell ref="DEN79:DES79"/>
    <mergeCell ref="DET79:DEY79"/>
    <mergeCell ref="DCF79:DCK79"/>
    <mergeCell ref="DCL79:DCQ79"/>
    <mergeCell ref="DCR79:DCW79"/>
    <mergeCell ref="DCX79:DDC79"/>
    <mergeCell ref="DDD79:DDI79"/>
    <mergeCell ref="DDJ79:DDO79"/>
    <mergeCell ref="DJD79:DJI79"/>
    <mergeCell ref="DJJ79:DJO79"/>
    <mergeCell ref="DJP79:DJU79"/>
    <mergeCell ref="DJV79:DKA79"/>
    <mergeCell ref="DKB79:DKG79"/>
    <mergeCell ref="DKH79:DKM79"/>
    <mergeCell ref="DHT79:DHY79"/>
    <mergeCell ref="DHZ79:DIE79"/>
    <mergeCell ref="DIF79:DIK79"/>
    <mergeCell ref="DIL79:DIQ79"/>
    <mergeCell ref="DIR79:DIW79"/>
    <mergeCell ref="DIX79:DJC79"/>
    <mergeCell ref="DGJ79:DGO79"/>
    <mergeCell ref="DGP79:DGU79"/>
    <mergeCell ref="DGV79:DHA79"/>
    <mergeCell ref="DHB79:DHG79"/>
    <mergeCell ref="DHH79:DHM79"/>
    <mergeCell ref="DHN79:DHS79"/>
    <mergeCell ref="DNH79:DNM79"/>
    <mergeCell ref="DNN79:DNS79"/>
    <mergeCell ref="DNT79:DNY79"/>
    <mergeCell ref="DNZ79:DOE79"/>
    <mergeCell ref="DOF79:DOK79"/>
    <mergeCell ref="DOL79:DOQ79"/>
    <mergeCell ref="DLX79:DMC79"/>
    <mergeCell ref="DMD79:DMI79"/>
    <mergeCell ref="DMJ79:DMO79"/>
    <mergeCell ref="DMP79:DMU79"/>
    <mergeCell ref="DMV79:DNA79"/>
    <mergeCell ref="DNB79:DNG79"/>
    <mergeCell ref="DKN79:DKS79"/>
    <mergeCell ref="DKT79:DKY79"/>
    <mergeCell ref="DKZ79:DLE79"/>
    <mergeCell ref="DLF79:DLK79"/>
    <mergeCell ref="DLL79:DLQ79"/>
    <mergeCell ref="DLR79:DLW79"/>
    <mergeCell ref="DRL79:DRQ79"/>
    <mergeCell ref="DRR79:DRW79"/>
    <mergeCell ref="DRX79:DSC79"/>
    <mergeCell ref="DSD79:DSI79"/>
    <mergeCell ref="DSJ79:DSO79"/>
    <mergeCell ref="DSP79:DSU79"/>
    <mergeCell ref="DQB79:DQG79"/>
    <mergeCell ref="DQH79:DQM79"/>
    <mergeCell ref="DQN79:DQS79"/>
    <mergeCell ref="DQT79:DQY79"/>
    <mergeCell ref="DQZ79:DRE79"/>
    <mergeCell ref="DRF79:DRK79"/>
    <mergeCell ref="DOR79:DOW79"/>
    <mergeCell ref="DOX79:DPC79"/>
    <mergeCell ref="DPD79:DPI79"/>
    <mergeCell ref="DPJ79:DPO79"/>
    <mergeCell ref="DPP79:DPU79"/>
    <mergeCell ref="DPV79:DQA79"/>
    <mergeCell ref="DVP79:DVU79"/>
    <mergeCell ref="DVV79:DWA79"/>
    <mergeCell ref="DWB79:DWG79"/>
    <mergeCell ref="DWH79:DWM79"/>
    <mergeCell ref="DWN79:DWS79"/>
    <mergeCell ref="DWT79:DWY79"/>
    <mergeCell ref="DUF79:DUK79"/>
    <mergeCell ref="DUL79:DUQ79"/>
    <mergeCell ref="DUR79:DUW79"/>
    <mergeCell ref="DUX79:DVC79"/>
    <mergeCell ref="DVD79:DVI79"/>
    <mergeCell ref="DVJ79:DVO79"/>
    <mergeCell ref="DSV79:DTA79"/>
    <mergeCell ref="DTB79:DTG79"/>
    <mergeCell ref="DTH79:DTM79"/>
    <mergeCell ref="DTN79:DTS79"/>
    <mergeCell ref="DTT79:DTY79"/>
    <mergeCell ref="DTZ79:DUE79"/>
    <mergeCell ref="DZT79:DZY79"/>
    <mergeCell ref="DZZ79:EAE79"/>
    <mergeCell ref="EAF79:EAK79"/>
    <mergeCell ref="EAL79:EAQ79"/>
    <mergeCell ref="EAR79:EAW79"/>
    <mergeCell ref="EAX79:EBC79"/>
    <mergeCell ref="DYJ79:DYO79"/>
    <mergeCell ref="DYP79:DYU79"/>
    <mergeCell ref="DYV79:DZA79"/>
    <mergeCell ref="DZB79:DZG79"/>
    <mergeCell ref="DZH79:DZM79"/>
    <mergeCell ref="DZN79:DZS79"/>
    <mergeCell ref="DWZ79:DXE79"/>
    <mergeCell ref="DXF79:DXK79"/>
    <mergeCell ref="DXL79:DXQ79"/>
    <mergeCell ref="DXR79:DXW79"/>
    <mergeCell ref="DXX79:DYC79"/>
    <mergeCell ref="DYD79:DYI79"/>
    <mergeCell ref="EDX79:EEC79"/>
    <mergeCell ref="EED79:EEI79"/>
    <mergeCell ref="EEJ79:EEO79"/>
    <mergeCell ref="EEP79:EEU79"/>
    <mergeCell ref="EEV79:EFA79"/>
    <mergeCell ref="EFB79:EFG79"/>
    <mergeCell ref="ECN79:ECS79"/>
    <mergeCell ref="ECT79:ECY79"/>
    <mergeCell ref="ECZ79:EDE79"/>
    <mergeCell ref="EDF79:EDK79"/>
    <mergeCell ref="EDL79:EDQ79"/>
    <mergeCell ref="EDR79:EDW79"/>
    <mergeCell ref="EBD79:EBI79"/>
    <mergeCell ref="EBJ79:EBO79"/>
    <mergeCell ref="EBP79:EBU79"/>
    <mergeCell ref="EBV79:ECA79"/>
    <mergeCell ref="ECB79:ECG79"/>
    <mergeCell ref="ECH79:ECM79"/>
    <mergeCell ref="EIB79:EIG79"/>
    <mergeCell ref="EIH79:EIM79"/>
    <mergeCell ref="EIN79:EIS79"/>
    <mergeCell ref="EIT79:EIY79"/>
    <mergeCell ref="EIZ79:EJE79"/>
    <mergeCell ref="EJF79:EJK79"/>
    <mergeCell ref="EGR79:EGW79"/>
    <mergeCell ref="EGX79:EHC79"/>
    <mergeCell ref="EHD79:EHI79"/>
    <mergeCell ref="EHJ79:EHO79"/>
    <mergeCell ref="EHP79:EHU79"/>
    <mergeCell ref="EHV79:EIA79"/>
    <mergeCell ref="EFH79:EFM79"/>
    <mergeCell ref="EFN79:EFS79"/>
    <mergeCell ref="EFT79:EFY79"/>
    <mergeCell ref="EFZ79:EGE79"/>
    <mergeCell ref="EGF79:EGK79"/>
    <mergeCell ref="EGL79:EGQ79"/>
    <mergeCell ref="EMF79:EMK79"/>
    <mergeCell ref="EML79:EMQ79"/>
    <mergeCell ref="EMR79:EMW79"/>
    <mergeCell ref="EMX79:ENC79"/>
    <mergeCell ref="END79:ENI79"/>
    <mergeCell ref="ENJ79:ENO79"/>
    <mergeCell ref="EKV79:ELA79"/>
    <mergeCell ref="ELB79:ELG79"/>
    <mergeCell ref="ELH79:ELM79"/>
    <mergeCell ref="ELN79:ELS79"/>
    <mergeCell ref="ELT79:ELY79"/>
    <mergeCell ref="ELZ79:EME79"/>
    <mergeCell ref="EJL79:EJQ79"/>
    <mergeCell ref="EJR79:EJW79"/>
    <mergeCell ref="EJX79:EKC79"/>
    <mergeCell ref="EKD79:EKI79"/>
    <mergeCell ref="EKJ79:EKO79"/>
    <mergeCell ref="EKP79:EKU79"/>
    <mergeCell ref="EQJ79:EQO79"/>
    <mergeCell ref="EQP79:EQU79"/>
    <mergeCell ref="EQV79:ERA79"/>
    <mergeCell ref="ERB79:ERG79"/>
    <mergeCell ref="ERH79:ERM79"/>
    <mergeCell ref="ERN79:ERS79"/>
    <mergeCell ref="EOZ79:EPE79"/>
    <mergeCell ref="EPF79:EPK79"/>
    <mergeCell ref="EPL79:EPQ79"/>
    <mergeCell ref="EPR79:EPW79"/>
    <mergeCell ref="EPX79:EQC79"/>
    <mergeCell ref="EQD79:EQI79"/>
    <mergeCell ref="ENP79:ENU79"/>
    <mergeCell ref="ENV79:EOA79"/>
    <mergeCell ref="EOB79:EOG79"/>
    <mergeCell ref="EOH79:EOM79"/>
    <mergeCell ref="EON79:EOS79"/>
    <mergeCell ref="EOT79:EOY79"/>
    <mergeCell ref="EUN79:EUS79"/>
    <mergeCell ref="EUT79:EUY79"/>
    <mergeCell ref="EUZ79:EVE79"/>
    <mergeCell ref="EVF79:EVK79"/>
    <mergeCell ref="EVL79:EVQ79"/>
    <mergeCell ref="EVR79:EVW79"/>
    <mergeCell ref="ETD79:ETI79"/>
    <mergeCell ref="ETJ79:ETO79"/>
    <mergeCell ref="ETP79:ETU79"/>
    <mergeCell ref="ETV79:EUA79"/>
    <mergeCell ref="EUB79:EUG79"/>
    <mergeCell ref="EUH79:EUM79"/>
    <mergeCell ref="ERT79:ERY79"/>
    <mergeCell ref="ERZ79:ESE79"/>
    <mergeCell ref="ESF79:ESK79"/>
    <mergeCell ref="ESL79:ESQ79"/>
    <mergeCell ref="ESR79:ESW79"/>
    <mergeCell ref="ESX79:ETC79"/>
    <mergeCell ref="EYR79:EYW79"/>
    <mergeCell ref="EYX79:EZC79"/>
    <mergeCell ref="EZD79:EZI79"/>
    <mergeCell ref="EZJ79:EZO79"/>
    <mergeCell ref="EZP79:EZU79"/>
    <mergeCell ref="EZV79:FAA79"/>
    <mergeCell ref="EXH79:EXM79"/>
    <mergeCell ref="EXN79:EXS79"/>
    <mergeCell ref="EXT79:EXY79"/>
    <mergeCell ref="EXZ79:EYE79"/>
    <mergeCell ref="EYF79:EYK79"/>
    <mergeCell ref="EYL79:EYQ79"/>
    <mergeCell ref="EVX79:EWC79"/>
    <mergeCell ref="EWD79:EWI79"/>
    <mergeCell ref="EWJ79:EWO79"/>
    <mergeCell ref="EWP79:EWU79"/>
    <mergeCell ref="EWV79:EXA79"/>
    <mergeCell ref="EXB79:EXG79"/>
    <mergeCell ref="FCV79:FDA79"/>
    <mergeCell ref="FDB79:FDG79"/>
    <mergeCell ref="FDH79:FDM79"/>
    <mergeCell ref="FDN79:FDS79"/>
    <mergeCell ref="FDT79:FDY79"/>
    <mergeCell ref="FDZ79:FEE79"/>
    <mergeCell ref="FBL79:FBQ79"/>
    <mergeCell ref="FBR79:FBW79"/>
    <mergeCell ref="FBX79:FCC79"/>
    <mergeCell ref="FCD79:FCI79"/>
    <mergeCell ref="FCJ79:FCO79"/>
    <mergeCell ref="FCP79:FCU79"/>
    <mergeCell ref="FAB79:FAG79"/>
    <mergeCell ref="FAH79:FAM79"/>
    <mergeCell ref="FAN79:FAS79"/>
    <mergeCell ref="FAT79:FAY79"/>
    <mergeCell ref="FAZ79:FBE79"/>
    <mergeCell ref="FBF79:FBK79"/>
    <mergeCell ref="FGZ79:FHE79"/>
    <mergeCell ref="FHF79:FHK79"/>
    <mergeCell ref="FHL79:FHQ79"/>
    <mergeCell ref="FHR79:FHW79"/>
    <mergeCell ref="FHX79:FIC79"/>
    <mergeCell ref="FID79:FII79"/>
    <mergeCell ref="FFP79:FFU79"/>
    <mergeCell ref="FFV79:FGA79"/>
    <mergeCell ref="FGB79:FGG79"/>
    <mergeCell ref="FGH79:FGM79"/>
    <mergeCell ref="FGN79:FGS79"/>
    <mergeCell ref="FGT79:FGY79"/>
    <mergeCell ref="FEF79:FEK79"/>
    <mergeCell ref="FEL79:FEQ79"/>
    <mergeCell ref="FER79:FEW79"/>
    <mergeCell ref="FEX79:FFC79"/>
    <mergeCell ref="FFD79:FFI79"/>
    <mergeCell ref="FFJ79:FFO79"/>
    <mergeCell ref="FLD79:FLI79"/>
    <mergeCell ref="FLJ79:FLO79"/>
    <mergeCell ref="FLP79:FLU79"/>
    <mergeCell ref="FLV79:FMA79"/>
    <mergeCell ref="FMB79:FMG79"/>
    <mergeCell ref="FMH79:FMM79"/>
    <mergeCell ref="FJT79:FJY79"/>
    <mergeCell ref="FJZ79:FKE79"/>
    <mergeCell ref="FKF79:FKK79"/>
    <mergeCell ref="FKL79:FKQ79"/>
    <mergeCell ref="FKR79:FKW79"/>
    <mergeCell ref="FKX79:FLC79"/>
    <mergeCell ref="FIJ79:FIO79"/>
    <mergeCell ref="FIP79:FIU79"/>
    <mergeCell ref="FIV79:FJA79"/>
    <mergeCell ref="FJB79:FJG79"/>
    <mergeCell ref="FJH79:FJM79"/>
    <mergeCell ref="FJN79:FJS79"/>
    <mergeCell ref="FPH79:FPM79"/>
    <mergeCell ref="FPN79:FPS79"/>
    <mergeCell ref="FPT79:FPY79"/>
    <mergeCell ref="FPZ79:FQE79"/>
    <mergeCell ref="FQF79:FQK79"/>
    <mergeCell ref="FQL79:FQQ79"/>
    <mergeCell ref="FNX79:FOC79"/>
    <mergeCell ref="FOD79:FOI79"/>
    <mergeCell ref="FOJ79:FOO79"/>
    <mergeCell ref="FOP79:FOU79"/>
    <mergeCell ref="FOV79:FPA79"/>
    <mergeCell ref="FPB79:FPG79"/>
    <mergeCell ref="FMN79:FMS79"/>
    <mergeCell ref="FMT79:FMY79"/>
    <mergeCell ref="FMZ79:FNE79"/>
    <mergeCell ref="FNF79:FNK79"/>
    <mergeCell ref="FNL79:FNQ79"/>
    <mergeCell ref="FNR79:FNW79"/>
    <mergeCell ref="FTL79:FTQ79"/>
    <mergeCell ref="FTR79:FTW79"/>
    <mergeCell ref="FTX79:FUC79"/>
    <mergeCell ref="FUD79:FUI79"/>
    <mergeCell ref="FUJ79:FUO79"/>
    <mergeCell ref="FUP79:FUU79"/>
    <mergeCell ref="FSB79:FSG79"/>
    <mergeCell ref="FSH79:FSM79"/>
    <mergeCell ref="FSN79:FSS79"/>
    <mergeCell ref="FST79:FSY79"/>
    <mergeCell ref="FSZ79:FTE79"/>
    <mergeCell ref="FTF79:FTK79"/>
    <mergeCell ref="FQR79:FQW79"/>
    <mergeCell ref="FQX79:FRC79"/>
    <mergeCell ref="FRD79:FRI79"/>
    <mergeCell ref="FRJ79:FRO79"/>
    <mergeCell ref="FRP79:FRU79"/>
    <mergeCell ref="FRV79:FSA79"/>
    <mergeCell ref="FXP79:FXU79"/>
    <mergeCell ref="FXV79:FYA79"/>
    <mergeCell ref="FYB79:FYG79"/>
    <mergeCell ref="FYH79:FYM79"/>
    <mergeCell ref="FYN79:FYS79"/>
    <mergeCell ref="FYT79:FYY79"/>
    <mergeCell ref="FWF79:FWK79"/>
    <mergeCell ref="FWL79:FWQ79"/>
    <mergeCell ref="FWR79:FWW79"/>
    <mergeCell ref="FWX79:FXC79"/>
    <mergeCell ref="FXD79:FXI79"/>
    <mergeCell ref="FXJ79:FXO79"/>
    <mergeCell ref="FUV79:FVA79"/>
    <mergeCell ref="FVB79:FVG79"/>
    <mergeCell ref="FVH79:FVM79"/>
    <mergeCell ref="FVN79:FVS79"/>
    <mergeCell ref="FVT79:FVY79"/>
    <mergeCell ref="FVZ79:FWE79"/>
    <mergeCell ref="GBT79:GBY79"/>
    <mergeCell ref="GBZ79:GCE79"/>
    <mergeCell ref="GCF79:GCK79"/>
    <mergeCell ref="GCL79:GCQ79"/>
    <mergeCell ref="GCR79:GCW79"/>
    <mergeCell ref="GCX79:GDC79"/>
    <mergeCell ref="GAJ79:GAO79"/>
    <mergeCell ref="GAP79:GAU79"/>
    <mergeCell ref="GAV79:GBA79"/>
    <mergeCell ref="GBB79:GBG79"/>
    <mergeCell ref="GBH79:GBM79"/>
    <mergeCell ref="GBN79:GBS79"/>
    <mergeCell ref="FYZ79:FZE79"/>
    <mergeCell ref="FZF79:FZK79"/>
    <mergeCell ref="FZL79:FZQ79"/>
    <mergeCell ref="FZR79:FZW79"/>
    <mergeCell ref="FZX79:GAC79"/>
    <mergeCell ref="GAD79:GAI79"/>
    <mergeCell ref="GFX79:GGC79"/>
    <mergeCell ref="GGD79:GGI79"/>
    <mergeCell ref="GGJ79:GGO79"/>
    <mergeCell ref="GGP79:GGU79"/>
    <mergeCell ref="GGV79:GHA79"/>
    <mergeCell ref="GHB79:GHG79"/>
    <mergeCell ref="GEN79:GES79"/>
    <mergeCell ref="GET79:GEY79"/>
    <mergeCell ref="GEZ79:GFE79"/>
    <mergeCell ref="GFF79:GFK79"/>
    <mergeCell ref="GFL79:GFQ79"/>
    <mergeCell ref="GFR79:GFW79"/>
    <mergeCell ref="GDD79:GDI79"/>
    <mergeCell ref="GDJ79:GDO79"/>
    <mergeCell ref="GDP79:GDU79"/>
    <mergeCell ref="GDV79:GEA79"/>
    <mergeCell ref="GEB79:GEG79"/>
    <mergeCell ref="GEH79:GEM79"/>
    <mergeCell ref="GKB79:GKG79"/>
    <mergeCell ref="GKH79:GKM79"/>
    <mergeCell ref="GKN79:GKS79"/>
    <mergeCell ref="GKT79:GKY79"/>
    <mergeCell ref="GKZ79:GLE79"/>
    <mergeCell ref="GLF79:GLK79"/>
    <mergeCell ref="GIR79:GIW79"/>
    <mergeCell ref="GIX79:GJC79"/>
    <mergeCell ref="GJD79:GJI79"/>
    <mergeCell ref="GJJ79:GJO79"/>
    <mergeCell ref="GJP79:GJU79"/>
    <mergeCell ref="GJV79:GKA79"/>
    <mergeCell ref="GHH79:GHM79"/>
    <mergeCell ref="GHN79:GHS79"/>
    <mergeCell ref="GHT79:GHY79"/>
    <mergeCell ref="GHZ79:GIE79"/>
    <mergeCell ref="GIF79:GIK79"/>
    <mergeCell ref="GIL79:GIQ79"/>
    <mergeCell ref="GOF79:GOK79"/>
    <mergeCell ref="GOL79:GOQ79"/>
    <mergeCell ref="GOR79:GOW79"/>
    <mergeCell ref="GOX79:GPC79"/>
    <mergeCell ref="GPD79:GPI79"/>
    <mergeCell ref="GPJ79:GPO79"/>
    <mergeCell ref="GMV79:GNA79"/>
    <mergeCell ref="GNB79:GNG79"/>
    <mergeCell ref="GNH79:GNM79"/>
    <mergeCell ref="GNN79:GNS79"/>
    <mergeCell ref="GNT79:GNY79"/>
    <mergeCell ref="GNZ79:GOE79"/>
    <mergeCell ref="GLL79:GLQ79"/>
    <mergeCell ref="GLR79:GLW79"/>
    <mergeCell ref="GLX79:GMC79"/>
    <mergeCell ref="GMD79:GMI79"/>
    <mergeCell ref="GMJ79:GMO79"/>
    <mergeCell ref="GMP79:GMU79"/>
    <mergeCell ref="GSJ79:GSO79"/>
    <mergeCell ref="GSP79:GSU79"/>
    <mergeCell ref="GSV79:GTA79"/>
    <mergeCell ref="GTB79:GTG79"/>
    <mergeCell ref="GTH79:GTM79"/>
    <mergeCell ref="GTN79:GTS79"/>
    <mergeCell ref="GQZ79:GRE79"/>
    <mergeCell ref="GRF79:GRK79"/>
    <mergeCell ref="GRL79:GRQ79"/>
    <mergeCell ref="GRR79:GRW79"/>
    <mergeCell ref="GRX79:GSC79"/>
    <mergeCell ref="GSD79:GSI79"/>
    <mergeCell ref="GPP79:GPU79"/>
    <mergeCell ref="GPV79:GQA79"/>
    <mergeCell ref="GQB79:GQG79"/>
    <mergeCell ref="GQH79:GQM79"/>
    <mergeCell ref="GQN79:GQS79"/>
    <mergeCell ref="GQT79:GQY79"/>
    <mergeCell ref="GWN79:GWS79"/>
    <mergeCell ref="GWT79:GWY79"/>
    <mergeCell ref="GWZ79:GXE79"/>
    <mergeCell ref="GXF79:GXK79"/>
    <mergeCell ref="GXL79:GXQ79"/>
    <mergeCell ref="GXR79:GXW79"/>
    <mergeCell ref="GVD79:GVI79"/>
    <mergeCell ref="GVJ79:GVO79"/>
    <mergeCell ref="GVP79:GVU79"/>
    <mergeCell ref="GVV79:GWA79"/>
    <mergeCell ref="GWB79:GWG79"/>
    <mergeCell ref="GWH79:GWM79"/>
    <mergeCell ref="GTT79:GTY79"/>
    <mergeCell ref="GTZ79:GUE79"/>
    <mergeCell ref="GUF79:GUK79"/>
    <mergeCell ref="GUL79:GUQ79"/>
    <mergeCell ref="GUR79:GUW79"/>
    <mergeCell ref="GUX79:GVC79"/>
    <mergeCell ref="HAR79:HAW79"/>
    <mergeCell ref="HAX79:HBC79"/>
    <mergeCell ref="HBD79:HBI79"/>
    <mergeCell ref="HBJ79:HBO79"/>
    <mergeCell ref="HBP79:HBU79"/>
    <mergeCell ref="HBV79:HCA79"/>
    <mergeCell ref="GZH79:GZM79"/>
    <mergeCell ref="GZN79:GZS79"/>
    <mergeCell ref="GZT79:GZY79"/>
    <mergeCell ref="GZZ79:HAE79"/>
    <mergeCell ref="HAF79:HAK79"/>
    <mergeCell ref="HAL79:HAQ79"/>
    <mergeCell ref="GXX79:GYC79"/>
    <mergeCell ref="GYD79:GYI79"/>
    <mergeCell ref="GYJ79:GYO79"/>
    <mergeCell ref="GYP79:GYU79"/>
    <mergeCell ref="GYV79:GZA79"/>
    <mergeCell ref="GZB79:GZG79"/>
    <mergeCell ref="HEV79:HFA79"/>
    <mergeCell ref="HFB79:HFG79"/>
    <mergeCell ref="HFH79:HFM79"/>
    <mergeCell ref="HFN79:HFS79"/>
    <mergeCell ref="HFT79:HFY79"/>
    <mergeCell ref="HFZ79:HGE79"/>
    <mergeCell ref="HDL79:HDQ79"/>
    <mergeCell ref="HDR79:HDW79"/>
    <mergeCell ref="HDX79:HEC79"/>
    <mergeCell ref="HED79:HEI79"/>
    <mergeCell ref="HEJ79:HEO79"/>
    <mergeCell ref="HEP79:HEU79"/>
    <mergeCell ref="HCB79:HCG79"/>
    <mergeCell ref="HCH79:HCM79"/>
    <mergeCell ref="HCN79:HCS79"/>
    <mergeCell ref="HCT79:HCY79"/>
    <mergeCell ref="HCZ79:HDE79"/>
    <mergeCell ref="HDF79:HDK79"/>
    <mergeCell ref="HIZ79:HJE79"/>
    <mergeCell ref="HJF79:HJK79"/>
    <mergeCell ref="HJL79:HJQ79"/>
    <mergeCell ref="HJR79:HJW79"/>
    <mergeCell ref="HJX79:HKC79"/>
    <mergeCell ref="HKD79:HKI79"/>
    <mergeCell ref="HHP79:HHU79"/>
    <mergeCell ref="HHV79:HIA79"/>
    <mergeCell ref="HIB79:HIG79"/>
    <mergeCell ref="HIH79:HIM79"/>
    <mergeCell ref="HIN79:HIS79"/>
    <mergeCell ref="HIT79:HIY79"/>
    <mergeCell ref="HGF79:HGK79"/>
    <mergeCell ref="HGL79:HGQ79"/>
    <mergeCell ref="HGR79:HGW79"/>
    <mergeCell ref="HGX79:HHC79"/>
    <mergeCell ref="HHD79:HHI79"/>
    <mergeCell ref="HHJ79:HHO79"/>
    <mergeCell ref="HND79:HNI79"/>
    <mergeCell ref="HNJ79:HNO79"/>
    <mergeCell ref="HNP79:HNU79"/>
    <mergeCell ref="HNV79:HOA79"/>
    <mergeCell ref="HOB79:HOG79"/>
    <mergeCell ref="HOH79:HOM79"/>
    <mergeCell ref="HLT79:HLY79"/>
    <mergeCell ref="HLZ79:HME79"/>
    <mergeCell ref="HMF79:HMK79"/>
    <mergeCell ref="HML79:HMQ79"/>
    <mergeCell ref="HMR79:HMW79"/>
    <mergeCell ref="HMX79:HNC79"/>
    <mergeCell ref="HKJ79:HKO79"/>
    <mergeCell ref="HKP79:HKU79"/>
    <mergeCell ref="HKV79:HLA79"/>
    <mergeCell ref="HLB79:HLG79"/>
    <mergeCell ref="HLH79:HLM79"/>
    <mergeCell ref="HLN79:HLS79"/>
    <mergeCell ref="HRH79:HRM79"/>
    <mergeCell ref="HRN79:HRS79"/>
    <mergeCell ref="HRT79:HRY79"/>
    <mergeCell ref="HRZ79:HSE79"/>
    <mergeCell ref="HSF79:HSK79"/>
    <mergeCell ref="HSL79:HSQ79"/>
    <mergeCell ref="HPX79:HQC79"/>
    <mergeCell ref="HQD79:HQI79"/>
    <mergeCell ref="HQJ79:HQO79"/>
    <mergeCell ref="HQP79:HQU79"/>
    <mergeCell ref="HQV79:HRA79"/>
    <mergeCell ref="HRB79:HRG79"/>
    <mergeCell ref="HON79:HOS79"/>
    <mergeCell ref="HOT79:HOY79"/>
    <mergeCell ref="HOZ79:HPE79"/>
    <mergeCell ref="HPF79:HPK79"/>
    <mergeCell ref="HPL79:HPQ79"/>
    <mergeCell ref="HPR79:HPW79"/>
    <mergeCell ref="HVL79:HVQ79"/>
    <mergeCell ref="HVR79:HVW79"/>
    <mergeCell ref="HVX79:HWC79"/>
    <mergeCell ref="HWD79:HWI79"/>
    <mergeCell ref="HWJ79:HWO79"/>
    <mergeCell ref="HWP79:HWU79"/>
    <mergeCell ref="HUB79:HUG79"/>
    <mergeCell ref="HUH79:HUM79"/>
    <mergeCell ref="HUN79:HUS79"/>
    <mergeCell ref="HUT79:HUY79"/>
    <mergeCell ref="HUZ79:HVE79"/>
    <mergeCell ref="HVF79:HVK79"/>
    <mergeCell ref="HSR79:HSW79"/>
    <mergeCell ref="HSX79:HTC79"/>
    <mergeCell ref="HTD79:HTI79"/>
    <mergeCell ref="HTJ79:HTO79"/>
    <mergeCell ref="HTP79:HTU79"/>
    <mergeCell ref="HTV79:HUA79"/>
    <mergeCell ref="HZP79:HZU79"/>
    <mergeCell ref="HZV79:IAA79"/>
    <mergeCell ref="IAB79:IAG79"/>
    <mergeCell ref="IAH79:IAM79"/>
    <mergeCell ref="IAN79:IAS79"/>
    <mergeCell ref="IAT79:IAY79"/>
    <mergeCell ref="HYF79:HYK79"/>
    <mergeCell ref="HYL79:HYQ79"/>
    <mergeCell ref="HYR79:HYW79"/>
    <mergeCell ref="HYX79:HZC79"/>
    <mergeCell ref="HZD79:HZI79"/>
    <mergeCell ref="HZJ79:HZO79"/>
    <mergeCell ref="HWV79:HXA79"/>
    <mergeCell ref="HXB79:HXG79"/>
    <mergeCell ref="HXH79:HXM79"/>
    <mergeCell ref="HXN79:HXS79"/>
    <mergeCell ref="HXT79:HXY79"/>
    <mergeCell ref="HXZ79:HYE79"/>
    <mergeCell ref="IDT79:IDY79"/>
    <mergeCell ref="IDZ79:IEE79"/>
    <mergeCell ref="IEF79:IEK79"/>
    <mergeCell ref="IEL79:IEQ79"/>
    <mergeCell ref="IER79:IEW79"/>
    <mergeCell ref="IEX79:IFC79"/>
    <mergeCell ref="ICJ79:ICO79"/>
    <mergeCell ref="ICP79:ICU79"/>
    <mergeCell ref="ICV79:IDA79"/>
    <mergeCell ref="IDB79:IDG79"/>
    <mergeCell ref="IDH79:IDM79"/>
    <mergeCell ref="IDN79:IDS79"/>
    <mergeCell ref="IAZ79:IBE79"/>
    <mergeCell ref="IBF79:IBK79"/>
    <mergeCell ref="IBL79:IBQ79"/>
    <mergeCell ref="IBR79:IBW79"/>
    <mergeCell ref="IBX79:ICC79"/>
    <mergeCell ref="ICD79:ICI79"/>
    <mergeCell ref="IHX79:IIC79"/>
    <mergeCell ref="IID79:III79"/>
    <mergeCell ref="IIJ79:IIO79"/>
    <mergeCell ref="IIP79:IIU79"/>
    <mergeCell ref="IIV79:IJA79"/>
    <mergeCell ref="IJB79:IJG79"/>
    <mergeCell ref="IGN79:IGS79"/>
    <mergeCell ref="IGT79:IGY79"/>
    <mergeCell ref="IGZ79:IHE79"/>
    <mergeCell ref="IHF79:IHK79"/>
    <mergeCell ref="IHL79:IHQ79"/>
    <mergeCell ref="IHR79:IHW79"/>
    <mergeCell ref="IFD79:IFI79"/>
    <mergeCell ref="IFJ79:IFO79"/>
    <mergeCell ref="IFP79:IFU79"/>
    <mergeCell ref="IFV79:IGA79"/>
    <mergeCell ref="IGB79:IGG79"/>
    <mergeCell ref="IGH79:IGM79"/>
    <mergeCell ref="IMB79:IMG79"/>
    <mergeCell ref="IMH79:IMM79"/>
    <mergeCell ref="IMN79:IMS79"/>
    <mergeCell ref="IMT79:IMY79"/>
    <mergeCell ref="IMZ79:INE79"/>
    <mergeCell ref="INF79:INK79"/>
    <mergeCell ref="IKR79:IKW79"/>
    <mergeCell ref="IKX79:ILC79"/>
    <mergeCell ref="ILD79:ILI79"/>
    <mergeCell ref="ILJ79:ILO79"/>
    <mergeCell ref="ILP79:ILU79"/>
    <mergeCell ref="ILV79:IMA79"/>
    <mergeCell ref="IJH79:IJM79"/>
    <mergeCell ref="IJN79:IJS79"/>
    <mergeCell ref="IJT79:IJY79"/>
    <mergeCell ref="IJZ79:IKE79"/>
    <mergeCell ref="IKF79:IKK79"/>
    <mergeCell ref="IKL79:IKQ79"/>
    <mergeCell ref="IQF79:IQK79"/>
    <mergeCell ref="IQL79:IQQ79"/>
    <mergeCell ref="IQR79:IQW79"/>
    <mergeCell ref="IQX79:IRC79"/>
    <mergeCell ref="IRD79:IRI79"/>
    <mergeCell ref="IRJ79:IRO79"/>
    <mergeCell ref="IOV79:IPA79"/>
    <mergeCell ref="IPB79:IPG79"/>
    <mergeCell ref="IPH79:IPM79"/>
    <mergeCell ref="IPN79:IPS79"/>
    <mergeCell ref="IPT79:IPY79"/>
    <mergeCell ref="IPZ79:IQE79"/>
    <mergeCell ref="INL79:INQ79"/>
    <mergeCell ref="INR79:INW79"/>
    <mergeCell ref="INX79:IOC79"/>
    <mergeCell ref="IOD79:IOI79"/>
    <mergeCell ref="IOJ79:IOO79"/>
    <mergeCell ref="IOP79:IOU79"/>
    <mergeCell ref="IUJ79:IUO79"/>
    <mergeCell ref="IUP79:IUU79"/>
    <mergeCell ref="IUV79:IVA79"/>
    <mergeCell ref="IVB79:IVG79"/>
    <mergeCell ref="IVH79:IVM79"/>
    <mergeCell ref="IVN79:IVS79"/>
    <mergeCell ref="ISZ79:ITE79"/>
    <mergeCell ref="ITF79:ITK79"/>
    <mergeCell ref="ITL79:ITQ79"/>
    <mergeCell ref="ITR79:ITW79"/>
    <mergeCell ref="ITX79:IUC79"/>
    <mergeCell ref="IUD79:IUI79"/>
    <mergeCell ref="IRP79:IRU79"/>
    <mergeCell ref="IRV79:ISA79"/>
    <mergeCell ref="ISB79:ISG79"/>
    <mergeCell ref="ISH79:ISM79"/>
    <mergeCell ref="ISN79:ISS79"/>
    <mergeCell ref="IST79:ISY79"/>
    <mergeCell ref="IYN79:IYS79"/>
    <mergeCell ref="IYT79:IYY79"/>
    <mergeCell ref="IYZ79:IZE79"/>
    <mergeCell ref="IZF79:IZK79"/>
    <mergeCell ref="IZL79:IZQ79"/>
    <mergeCell ref="IZR79:IZW79"/>
    <mergeCell ref="IXD79:IXI79"/>
    <mergeCell ref="IXJ79:IXO79"/>
    <mergeCell ref="IXP79:IXU79"/>
    <mergeCell ref="IXV79:IYA79"/>
    <mergeCell ref="IYB79:IYG79"/>
    <mergeCell ref="IYH79:IYM79"/>
    <mergeCell ref="IVT79:IVY79"/>
    <mergeCell ref="IVZ79:IWE79"/>
    <mergeCell ref="IWF79:IWK79"/>
    <mergeCell ref="IWL79:IWQ79"/>
    <mergeCell ref="IWR79:IWW79"/>
    <mergeCell ref="IWX79:IXC79"/>
    <mergeCell ref="JCR79:JCW79"/>
    <mergeCell ref="JCX79:JDC79"/>
    <mergeCell ref="JDD79:JDI79"/>
    <mergeCell ref="JDJ79:JDO79"/>
    <mergeCell ref="JDP79:JDU79"/>
    <mergeCell ref="JDV79:JEA79"/>
    <mergeCell ref="JBH79:JBM79"/>
    <mergeCell ref="JBN79:JBS79"/>
    <mergeCell ref="JBT79:JBY79"/>
    <mergeCell ref="JBZ79:JCE79"/>
    <mergeCell ref="JCF79:JCK79"/>
    <mergeCell ref="JCL79:JCQ79"/>
    <mergeCell ref="IZX79:JAC79"/>
    <mergeCell ref="JAD79:JAI79"/>
    <mergeCell ref="JAJ79:JAO79"/>
    <mergeCell ref="JAP79:JAU79"/>
    <mergeCell ref="JAV79:JBA79"/>
    <mergeCell ref="JBB79:JBG79"/>
    <mergeCell ref="JGV79:JHA79"/>
    <mergeCell ref="JHB79:JHG79"/>
    <mergeCell ref="JHH79:JHM79"/>
    <mergeCell ref="JHN79:JHS79"/>
    <mergeCell ref="JHT79:JHY79"/>
    <mergeCell ref="JHZ79:JIE79"/>
    <mergeCell ref="JFL79:JFQ79"/>
    <mergeCell ref="JFR79:JFW79"/>
    <mergeCell ref="JFX79:JGC79"/>
    <mergeCell ref="JGD79:JGI79"/>
    <mergeCell ref="JGJ79:JGO79"/>
    <mergeCell ref="JGP79:JGU79"/>
    <mergeCell ref="JEB79:JEG79"/>
    <mergeCell ref="JEH79:JEM79"/>
    <mergeCell ref="JEN79:JES79"/>
    <mergeCell ref="JET79:JEY79"/>
    <mergeCell ref="JEZ79:JFE79"/>
    <mergeCell ref="JFF79:JFK79"/>
    <mergeCell ref="JKZ79:JLE79"/>
    <mergeCell ref="JLF79:JLK79"/>
    <mergeCell ref="JLL79:JLQ79"/>
    <mergeCell ref="JLR79:JLW79"/>
    <mergeCell ref="JLX79:JMC79"/>
    <mergeCell ref="JMD79:JMI79"/>
    <mergeCell ref="JJP79:JJU79"/>
    <mergeCell ref="JJV79:JKA79"/>
    <mergeCell ref="JKB79:JKG79"/>
    <mergeCell ref="JKH79:JKM79"/>
    <mergeCell ref="JKN79:JKS79"/>
    <mergeCell ref="JKT79:JKY79"/>
    <mergeCell ref="JIF79:JIK79"/>
    <mergeCell ref="JIL79:JIQ79"/>
    <mergeCell ref="JIR79:JIW79"/>
    <mergeCell ref="JIX79:JJC79"/>
    <mergeCell ref="JJD79:JJI79"/>
    <mergeCell ref="JJJ79:JJO79"/>
    <mergeCell ref="JPD79:JPI79"/>
    <mergeCell ref="JPJ79:JPO79"/>
    <mergeCell ref="JPP79:JPU79"/>
    <mergeCell ref="JPV79:JQA79"/>
    <mergeCell ref="JQB79:JQG79"/>
    <mergeCell ref="JQH79:JQM79"/>
    <mergeCell ref="JNT79:JNY79"/>
    <mergeCell ref="JNZ79:JOE79"/>
    <mergeCell ref="JOF79:JOK79"/>
    <mergeCell ref="JOL79:JOQ79"/>
    <mergeCell ref="JOR79:JOW79"/>
    <mergeCell ref="JOX79:JPC79"/>
    <mergeCell ref="JMJ79:JMO79"/>
    <mergeCell ref="JMP79:JMU79"/>
    <mergeCell ref="JMV79:JNA79"/>
    <mergeCell ref="JNB79:JNG79"/>
    <mergeCell ref="JNH79:JNM79"/>
    <mergeCell ref="JNN79:JNS79"/>
    <mergeCell ref="JTH79:JTM79"/>
    <mergeCell ref="JTN79:JTS79"/>
    <mergeCell ref="JTT79:JTY79"/>
    <mergeCell ref="JTZ79:JUE79"/>
    <mergeCell ref="JUF79:JUK79"/>
    <mergeCell ref="JUL79:JUQ79"/>
    <mergeCell ref="JRX79:JSC79"/>
    <mergeCell ref="JSD79:JSI79"/>
    <mergeCell ref="JSJ79:JSO79"/>
    <mergeCell ref="JSP79:JSU79"/>
    <mergeCell ref="JSV79:JTA79"/>
    <mergeCell ref="JTB79:JTG79"/>
    <mergeCell ref="JQN79:JQS79"/>
    <mergeCell ref="JQT79:JQY79"/>
    <mergeCell ref="JQZ79:JRE79"/>
    <mergeCell ref="JRF79:JRK79"/>
    <mergeCell ref="JRL79:JRQ79"/>
    <mergeCell ref="JRR79:JRW79"/>
    <mergeCell ref="JXL79:JXQ79"/>
    <mergeCell ref="JXR79:JXW79"/>
    <mergeCell ref="JXX79:JYC79"/>
    <mergeCell ref="JYD79:JYI79"/>
    <mergeCell ref="JYJ79:JYO79"/>
    <mergeCell ref="JYP79:JYU79"/>
    <mergeCell ref="JWB79:JWG79"/>
    <mergeCell ref="JWH79:JWM79"/>
    <mergeCell ref="JWN79:JWS79"/>
    <mergeCell ref="JWT79:JWY79"/>
    <mergeCell ref="JWZ79:JXE79"/>
    <mergeCell ref="JXF79:JXK79"/>
    <mergeCell ref="JUR79:JUW79"/>
    <mergeCell ref="JUX79:JVC79"/>
    <mergeCell ref="JVD79:JVI79"/>
    <mergeCell ref="JVJ79:JVO79"/>
    <mergeCell ref="JVP79:JVU79"/>
    <mergeCell ref="JVV79:JWA79"/>
    <mergeCell ref="KBP79:KBU79"/>
    <mergeCell ref="KBV79:KCA79"/>
    <mergeCell ref="KCB79:KCG79"/>
    <mergeCell ref="KCH79:KCM79"/>
    <mergeCell ref="KCN79:KCS79"/>
    <mergeCell ref="KCT79:KCY79"/>
    <mergeCell ref="KAF79:KAK79"/>
    <mergeCell ref="KAL79:KAQ79"/>
    <mergeCell ref="KAR79:KAW79"/>
    <mergeCell ref="KAX79:KBC79"/>
    <mergeCell ref="KBD79:KBI79"/>
    <mergeCell ref="KBJ79:KBO79"/>
    <mergeCell ref="JYV79:JZA79"/>
    <mergeCell ref="JZB79:JZG79"/>
    <mergeCell ref="JZH79:JZM79"/>
    <mergeCell ref="JZN79:JZS79"/>
    <mergeCell ref="JZT79:JZY79"/>
    <mergeCell ref="JZZ79:KAE79"/>
    <mergeCell ref="KFT79:KFY79"/>
    <mergeCell ref="KFZ79:KGE79"/>
    <mergeCell ref="KGF79:KGK79"/>
    <mergeCell ref="KGL79:KGQ79"/>
    <mergeCell ref="KGR79:KGW79"/>
    <mergeCell ref="KGX79:KHC79"/>
    <mergeCell ref="KEJ79:KEO79"/>
    <mergeCell ref="KEP79:KEU79"/>
    <mergeCell ref="KEV79:KFA79"/>
    <mergeCell ref="KFB79:KFG79"/>
    <mergeCell ref="KFH79:KFM79"/>
    <mergeCell ref="KFN79:KFS79"/>
    <mergeCell ref="KCZ79:KDE79"/>
    <mergeCell ref="KDF79:KDK79"/>
    <mergeCell ref="KDL79:KDQ79"/>
    <mergeCell ref="KDR79:KDW79"/>
    <mergeCell ref="KDX79:KEC79"/>
    <mergeCell ref="KED79:KEI79"/>
    <mergeCell ref="KJX79:KKC79"/>
    <mergeCell ref="KKD79:KKI79"/>
    <mergeCell ref="KKJ79:KKO79"/>
    <mergeCell ref="KKP79:KKU79"/>
    <mergeCell ref="KKV79:KLA79"/>
    <mergeCell ref="KLB79:KLG79"/>
    <mergeCell ref="KIN79:KIS79"/>
    <mergeCell ref="KIT79:KIY79"/>
    <mergeCell ref="KIZ79:KJE79"/>
    <mergeCell ref="KJF79:KJK79"/>
    <mergeCell ref="KJL79:KJQ79"/>
    <mergeCell ref="KJR79:KJW79"/>
    <mergeCell ref="KHD79:KHI79"/>
    <mergeCell ref="KHJ79:KHO79"/>
    <mergeCell ref="KHP79:KHU79"/>
    <mergeCell ref="KHV79:KIA79"/>
    <mergeCell ref="KIB79:KIG79"/>
    <mergeCell ref="KIH79:KIM79"/>
    <mergeCell ref="KOB79:KOG79"/>
    <mergeCell ref="KOH79:KOM79"/>
    <mergeCell ref="KON79:KOS79"/>
    <mergeCell ref="KOT79:KOY79"/>
    <mergeCell ref="KOZ79:KPE79"/>
    <mergeCell ref="KPF79:KPK79"/>
    <mergeCell ref="KMR79:KMW79"/>
    <mergeCell ref="KMX79:KNC79"/>
    <mergeCell ref="KND79:KNI79"/>
    <mergeCell ref="KNJ79:KNO79"/>
    <mergeCell ref="KNP79:KNU79"/>
    <mergeCell ref="KNV79:KOA79"/>
    <mergeCell ref="KLH79:KLM79"/>
    <mergeCell ref="KLN79:KLS79"/>
    <mergeCell ref="KLT79:KLY79"/>
    <mergeCell ref="KLZ79:KME79"/>
    <mergeCell ref="KMF79:KMK79"/>
    <mergeCell ref="KML79:KMQ79"/>
    <mergeCell ref="KSF79:KSK79"/>
    <mergeCell ref="KSL79:KSQ79"/>
    <mergeCell ref="KSR79:KSW79"/>
    <mergeCell ref="KSX79:KTC79"/>
    <mergeCell ref="KTD79:KTI79"/>
    <mergeCell ref="KTJ79:KTO79"/>
    <mergeCell ref="KQV79:KRA79"/>
    <mergeCell ref="KRB79:KRG79"/>
    <mergeCell ref="KRH79:KRM79"/>
    <mergeCell ref="KRN79:KRS79"/>
    <mergeCell ref="KRT79:KRY79"/>
    <mergeCell ref="KRZ79:KSE79"/>
    <mergeCell ref="KPL79:KPQ79"/>
    <mergeCell ref="KPR79:KPW79"/>
    <mergeCell ref="KPX79:KQC79"/>
    <mergeCell ref="KQD79:KQI79"/>
    <mergeCell ref="KQJ79:KQO79"/>
    <mergeCell ref="KQP79:KQU79"/>
    <mergeCell ref="KWJ79:KWO79"/>
    <mergeCell ref="KWP79:KWU79"/>
    <mergeCell ref="KWV79:KXA79"/>
    <mergeCell ref="KXB79:KXG79"/>
    <mergeCell ref="KXH79:KXM79"/>
    <mergeCell ref="KXN79:KXS79"/>
    <mergeCell ref="KUZ79:KVE79"/>
    <mergeCell ref="KVF79:KVK79"/>
    <mergeCell ref="KVL79:KVQ79"/>
    <mergeCell ref="KVR79:KVW79"/>
    <mergeCell ref="KVX79:KWC79"/>
    <mergeCell ref="KWD79:KWI79"/>
    <mergeCell ref="KTP79:KTU79"/>
    <mergeCell ref="KTV79:KUA79"/>
    <mergeCell ref="KUB79:KUG79"/>
    <mergeCell ref="KUH79:KUM79"/>
    <mergeCell ref="KUN79:KUS79"/>
    <mergeCell ref="KUT79:KUY79"/>
    <mergeCell ref="LAN79:LAS79"/>
    <mergeCell ref="LAT79:LAY79"/>
    <mergeCell ref="LAZ79:LBE79"/>
    <mergeCell ref="LBF79:LBK79"/>
    <mergeCell ref="LBL79:LBQ79"/>
    <mergeCell ref="LBR79:LBW79"/>
    <mergeCell ref="KZD79:KZI79"/>
    <mergeCell ref="KZJ79:KZO79"/>
    <mergeCell ref="KZP79:KZU79"/>
    <mergeCell ref="KZV79:LAA79"/>
    <mergeCell ref="LAB79:LAG79"/>
    <mergeCell ref="LAH79:LAM79"/>
    <mergeCell ref="KXT79:KXY79"/>
    <mergeCell ref="KXZ79:KYE79"/>
    <mergeCell ref="KYF79:KYK79"/>
    <mergeCell ref="KYL79:KYQ79"/>
    <mergeCell ref="KYR79:KYW79"/>
    <mergeCell ref="KYX79:KZC79"/>
    <mergeCell ref="LER79:LEW79"/>
    <mergeCell ref="LEX79:LFC79"/>
    <mergeCell ref="LFD79:LFI79"/>
    <mergeCell ref="LFJ79:LFO79"/>
    <mergeCell ref="LFP79:LFU79"/>
    <mergeCell ref="LFV79:LGA79"/>
    <mergeCell ref="LDH79:LDM79"/>
    <mergeCell ref="LDN79:LDS79"/>
    <mergeCell ref="LDT79:LDY79"/>
    <mergeCell ref="LDZ79:LEE79"/>
    <mergeCell ref="LEF79:LEK79"/>
    <mergeCell ref="LEL79:LEQ79"/>
    <mergeCell ref="LBX79:LCC79"/>
    <mergeCell ref="LCD79:LCI79"/>
    <mergeCell ref="LCJ79:LCO79"/>
    <mergeCell ref="LCP79:LCU79"/>
    <mergeCell ref="LCV79:LDA79"/>
    <mergeCell ref="LDB79:LDG79"/>
    <mergeCell ref="LIV79:LJA79"/>
    <mergeCell ref="LJB79:LJG79"/>
    <mergeCell ref="LJH79:LJM79"/>
    <mergeCell ref="LJN79:LJS79"/>
    <mergeCell ref="LJT79:LJY79"/>
    <mergeCell ref="LJZ79:LKE79"/>
    <mergeCell ref="LHL79:LHQ79"/>
    <mergeCell ref="LHR79:LHW79"/>
    <mergeCell ref="LHX79:LIC79"/>
    <mergeCell ref="LID79:LII79"/>
    <mergeCell ref="LIJ79:LIO79"/>
    <mergeCell ref="LIP79:LIU79"/>
    <mergeCell ref="LGB79:LGG79"/>
    <mergeCell ref="LGH79:LGM79"/>
    <mergeCell ref="LGN79:LGS79"/>
    <mergeCell ref="LGT79:LGY79"/>
    <mergeCell ref="LGZ79:LHE79"/>
    <mergeCell ref="LHF79:LHK79"/>
    <mergeCell ref="LMZ79:LNE79"/>
    <mergeCell ref="LNF79:LNK79"/>
    <mergeCell ref="LNL79:LNQ79"/>
    <mergeCell ref="LNR79:LNW79"/>
    <mergeCell ref="LNX79:LOC79"/>
    <mergeCell ref="LOD79:LOI79"/>
    <mergeCell ref="LLP79:LLU79"/>
    <mergeCell ref="LLV79:LMA79"/>
    <mergeCell ref="LMB79:LMG79"/>
    <mergeCell ref="LMH79:LMM79"/>
    <mergeCell ref="LMN79:LMS79"/>
    <mergeCell ref="LMT79:LMY79"/>
    <mergeCell ref="LKF79:LKK79"/>
    <mergeCell ref="LKL79:LKQ79"/>
    <mergeCell ref="LKR79:LKW79"/>
    <mergeCell ref="LKX79:LLC79"/>
    <mergeCell ref="LLD79:LLI79"/>
    <mergeCell ref="LLJ79:LLO79"/>
    <mergeCell ref="LRD79:LRI79"/>
    <mergeCell ref="LRJ79:LRO79"/>
    <mergeCell ref="LRP79:LRU79"/>
    <mergeCell ref="LRV79:LSA79"/>
    <mergeCell ref="LSB79:LSG79"/>
    <mergeCell ref="LSH79:LSM79"/>
    <mergeCell ref="LPT79:LPY79"/>
    <mergeCell ref="LPZ79:LQE79"/>
    <mergeCell ref="LQF79:LQK79"/>
    <mergeCell ref="LQL79:LQQ79"/>
    <mergeCell ref="LQR79:LQW79"/>
    <mergeCell ref="LQX79:LRC79"/>
    <mergeCell ref="LOJ79:LOO79"/>
    <mergeCell ref="LOP79:LOU79"/>
    <mergeCell ref="LOV79:LPA79"/>
    <mergeCell ref="LPB79:LPG79"/>
    <mergeCell ref="LPH79:LPM79"/>
    <mergeCell ref="LPN79:LPS79"/>
    <mergeCell ref="LVH79:LVM79"/>
    <mergeCell ref="LVN79:LVS79"/>
    <mergeCell ref="LVT79:LVY79"/>
    <mergeCell ref="LVZ79:LWE79"/>
    <mergeCell ref="LWF79:LWK79"/>
    <mergeCell ref="LWL79:LWQ79"/>
    <mergeCell ref="LTX79:LUC79"/>
    <mergeCell ref="LUD79:LUI79"/>
    <mergeCell ref="LUJ79:LUO79"/>
    <mergeCell ref="LUP79:LUU79"/>
    <mergeCell ref="LUV79:LVA79"/>
    <mergeCell ref="LVB79:LVG79"/>
    <mergeCell ref="LSN79:LSS79"/>
    <mergeCell ref="LST79:LSY79"/>
    <mergeCell ref="LSZ79:LTE79"/>
    <mergeCell ref="LTF79:LTK79"/>
    <mergeCell ref="LTL79:LTQ79"/>
    <mergeCell ref="LTR79:LTW79"/>
    <mergeCell ref="LZL79:LZQ79"/>
    <mergeCell ref="LZR79:LZW79"/>
    <mergeCell ref="LZX79:MAC79"/>
    <mergeCell ref="MAD79:MAI79"/>
    <mergeCell ref="MAJ79:MAO79"/>
    <mergeCell ref="MAP79:MAU79"/>
    <mergeCell ref="LYB79:LYG79"/>
    <mergeCell ref="LYH79:LYM79"/>
    <mergeCell ref="LYN79:LYS79"/>
    <mergeCell ref="LYT79:LYY79"/>
    <mergeCell ref="LYZ79:LZE79"/>
    <mergeCell ref="LZF79:LZK79"/>
    <mergeCell ref="LWR79:LWW79"/>
    <mergeCell ref="LWX79:LXC79"/>
    <mergeCell ref="LXD79:LXI79"/>
    <mergeCell ref="LXJ79:LXO79"/>
    <mergeCell ref="LXP79:LXU79"/>
    <mergeCell ref="LXV79:LYA79"/>
    <mergeCell ref="MDP79:MDU79"/>
    <mergeCell ref="MDV79:MEA79"/>
    <mergeCell ref="MEB79:MEG79"/>
    <mergeCell ref="MEH79:MEM79"/>
    <mergeCell ref="MEN79:MES79"/>
    <mergeCell ref="MET79:MEY79"/>
    <mergeCell ref="MCF79:MCK79"/>
    <mergeCell ref="MCL79:MCQ79"/>
    <mergeCell ref="MCR79:MCW79"/>
    <mergeCell ref="MCX79:MDC79"/>
    <mergeCell ref="MDD79:MDI79"/>
    <mergeCell ref="MDJ79:MDO79"/>
    <mergeCell ref="MAV79:MBA79"/>
    <mergeCell ref="MBB79:MBG79"/>
    <mergeCell ref="MBH79:MBM79"/>
    <mergeCell ref="MBN79:MBS79"/>
    <mergeCell ref="MBT79:MBY79"/>
    <mergeCell ref="MBZ79:MCE79"/>
    <mergeCell ref="MHT79:MHY79"/>
    <mergeCell ref="MHZ79:MIE79"/>
    <mergeCell ref="MIF79:MIK79"/>
    <mergeCell ref="MIL79:MIQ79"/>
    <mergeCell ref="MIR79:MIW79"/>
    <mergeCell ref="MIX79:MJC79"/>
    <mergeCell ref="MGJ79:MGO79"/>
    <mergeCell ref="MGP79:MGU79"/>
    <mergeCell ref="MGV79:MHA79"/>
    <mergeCell ref="MHB79:MHG79"/>
    <mergeCell ref="MHH79:MHM79"/>
    <mergeCell ref="MHN79:MHS79"/>
    <mergeCell ref="MEZ79:MFE79"/>
    <mergeCell ref="MFF79:MFK79"/>
    <mergeCell ref="MFL79:MFQ79"/>
    <mergeCell ref="MFR79:MFW79"/>
    <mergeCell ref="MFX79:MGC79"/>
    <mergeCell ref="MGD79:MGI79"/>
    <mergeCell ref="MLX79:MMC79"/>
    <mergeCell ref="MMD79:MMI79"/>
    <mergeCell ref="MMJ79:MMO79"/>
    <mergeCell ref="MMP79:MMU79"/>
    <mergeCell ref="MMV79:MNA79"/>
    <mergeCell ref="MNB79:MNG79"/>
    <mergeCell ref="MKN79:MKS79"/>
    <mergeCell ref="MKT79:MKY79"/>
    <mergeCell ref="MKZ79:MLE79"/>
    <mergeCell ref="MLF79:MLK79"/>
    <mergeCell ref="MLL79:MLQ79"/>
    <mergeCell ref="MLR79:MLW79"/>
    <mergeCell ref="MJD79:MJI79"/>
    <mergeCell ref="MJJ79:MJO79"/>
    <mergeCell ref="MJP79:MJU79"/>
    <mergeCell ref="MJV79:MKA79"/>
    <mergeCell ref="MKB79:MKG79"/>
    <mergeCell ref="MKH79:MKM79"/>
    <mergeCell ref="MQB79:MQG79"/>
    <mergeCell ref="MQH79:MQM79"/>
    <mergeCell ref="MQN79:MQS79"/>
    <mergeCell ref="MQT79:MQY79"/>
    <mergeCell ref="MQZ79:MRE79"/>
    <mergeCell ref="MRF79:MRK79"/>
    <mergeCell ref="MOR79:MOW79"/>
    <mergeCell ref="MOX79:MPC79"/>
    <mergeCell ref="MPD79:MPI79"/>
    <mergeCell ref="MPJ79:MPO79"/>
    <mergeCell ref="MPP79:MPU79"/>
    <mergeCell ref="MPV79:MQA79"/>
    <mergeCell ref="MNH79:MNM79"/>
    <mergeCell ref="MNN79:MNS79"/>
    <mergeCell ref="MNT79:MNY79"/>
    <mergeCell ref="MNZ79:MOE79"/>
    <mergeCell ref="MOF79:MOK79"/>
    <mergeCell ref="MOL79:MOQ79"/>
    <mergeCell ref="MUF79:MUK79"/>
    <mergeCell ref="MUL79:MUQ79"/>
    <mergeCell ref="MUR79:MUW79"/>
    <mergeCell ref="MUX79:MVC79"/>
    <mergeCell ref="MVD79:MVI79"/>
    <mergeCell ref="MVJ79:MVO79"/>
    <mergeCell ref="MSV79:MTA79"/>
    <mergeCell ref="MTB79:MTG79"/>
    <mergeCell ref="MTH79:MTM79"/>
    <mergeCell ref="MTN79:MTS79"/>
    <mergeCell ref="MTT79:MTY79"/>
    <mergeCell ref="MTZ79:MUE79"/>
    <mergeCell ref="MRL79:MRQ79"/>
    <mergeCell ref="MRR79:MRW79"/>
    <mergeCell ref="MRX79:MSC79"/>
    <mergeCell ref="MSD79:MSI79"/>
    <mergeCell ref="MSJ79:MSO79"/>
    <mergeCell ref="MSP79:MSU79"/>
    <mergeCell ref="MYJ79:MYO79"/>
    <mergeCell ref="MYP79:MYU79"/>
    <mergeCell ref="MYV79:MZA79"/>
    <mergeCell ref="MZB79:MZG79"/>
    <mergeCell ref="MZH79:MZM79"/>
    <mergeCell ref="MZN79:MZS79"/>
    <mergeCell ref="MWZ79:MXE79"/>
    <mergeCell ref="MXF79:MXK79"/>
    <mergeCell ref="MXL79:MXQ79"/>
    <mergeCell ref="MXR79:MXW79"/>
    <mergeCell ref="MXX79:MYC79"/>
    <mergeCell ref="MYD79:MYI79"/>
    <mergeCell ref="MVP79:MVU79"/>
    <mergeCell ref="MVV79:MWA79"/>
    <mergeCell ref="MWB79:MWG79"/>
    <mergeCell ref="MWH79:MWM79"/>
    <mergeCell ref="MWN79:MWS79"/>
    <mergeCell ref="MWT79:MWY79"/>
    <mergeCell ref="NCN79:NCS79"/>
    <mergeCell ref="NCT79:NCY79"/>
    <mergeCell ref="NCZ79:NDE79"/>
    <mergeCell ref="NDF79:NDK79"/>
    <mergeCell ref="NDL79:NDQ79"/>
    <mergeCell ref="NDR79:NDW79"/>
    <mergeCell ref="NBD79:NBI79"/>
    <mergeCell ref="NBJ79:NBO79"/>
    <mergeCell ref="NBP79:NBU79"/>
    <mergeCell ref="NBV79:NCA79"/>
    <mergeCell ref="NCB79:NCG79"/>
    <mergeCell ref="NCH79:NCM79"/>
    <mergeCell ref="MZT79:MZY79"/>
    <mergeCell ref="MZZ79:NAE79"/>
    <mergeCell ref="NAF79:NAK79"/>
    <mergeCell ref="NAL79:NAQ79"/>
    <mergeCell ref="NAR79:NAW79"/>
    <mergeCell ref="NAX79:NBC79"/>
    <mergeCell ref="NGR79:NGW79"/>
    <mergeCell ref="NGX79:NHC79"/>
    <mergeCell ref="NHD79:NHI79"/>
    <mergeCell ref="NHJ79:NHO79"/>
    <mergeCell ref="NHP79:NHU79"/>
    <mergeCell ref="NHV79:NIA79"/>
    <mergeCell ref="NFH79:NFM79"/>
    <mergeCell ref="NFN79:NFS79"/>
    <mergeCell ref="NFT79:NFY79"/>
    <mergeCell ref="NFZ79:NGE79"/>
    <mergeCell ref="NGF79:NGK79"/>
    <mergeCell ref="NGL79:NGQ79"/>
    <mergeCell ref="NDX79:NEC79"/>
    <mergeCell ref="NED79:NEI79"/>
    <mergeCell ref="NEJ79:NEO79"/>
    <mergeCell ref="NEP79:NEU79"/>
    <mergeCell ref="NEV79:NFA79"/>
    <mergeCell ref="NFB79:NFG79"/>
    <mergeCell ref="NKV79:NLA79"/>
    <mergeCell ref="NLB79:NLG79"/>
    <mergeCell ref="NLH79:NLM79"/>
    <mergeCell ref="NLN79:NLS79"/>
    <mergeCell ref="NLT79:NLY79"/>
    <mergeCell ref="NLZ79:NME79"/>
    <mergeCell ref="NJL79:NJQ79"/>
    <mergeCell ref="NJR79:NJW79"/>
    <mergeCell ref="NJX79:NKC79"/>
    <mergeCell ref="NKD79:NKI79"/>
    <mergeCell ref="NKJ79:NKO79"/>
    <mergeCell ref="NKP79:NKU79"/>
    <mergeCell ref="NIB79:NIG79"/>
    <mergeCell ref="NIH79:NIM79"/>
    <mergeCell ref="NIN79:NIS79"/>
    <mergeCell ref="NIT79:NIY79"/>
    <mergeCell ref="NIZ79:NJE79"/>
    <mergeCell ref="NJF79:NJK79"/>
    <mergeCell ref="NOZ79:NPE79"/>
    <mergeCell ref="NPF79:NPK79"/>
    <mergeCell ref="NPL79:NPQ79"/>
    <mergeCell ref="NPR79:NPW79"/>
    <mergeCell ref="NPX79:NQC79"/>
    <mergeCell ref="NQD79:NQI79"/>
    <mergeCell ref="NNP79:NNU79"/>
    <mergeCell ref="NNV79:NOA79"/>
    <mergeCell ref="NOB79:NOG79"/>
    <mergeCell ref="NOH79:NOM79"/>
    <mergeCell ref="NON79:NOS79"/>
    <mergeCell ref="NOT79:NOY79"/>
    <mergeCell ref="NMF79:NMK79"/>
    <mergeCell ref="NML79:NMQ79"/>
    <mergeCell ref="NMR79:NMW79"/>
    <mergeCell ref="NMX79:NNC79"/>
    <mergeCell ref="NND79:NNI79"/>
    <mergeCell ref="NNJ79:NNO79"/>
    <mergeCell ref="NTD79:NTI79"/>
    <mergeCell ref="NTJ79:NTO79"/>
    <mergeCell ref="NTP79:NTU79"/>
    <mergeCell ref="NTV79:NUA79"/>
    <mergeCell ref="NUB79:NUG79"/>
    <mergeCell ref="NUH79:NUM79"/>
    <mergeCell ref="NRT79:NRY79"/>
    <mergeCell ref="NRZ79:NSE79"/>
    <mergeCell ref="NSF79:NSK79"/>
    <mergeCell ref="NSL79:NSQ79"/>
    <mergeCell ref="NSR79:NSW79"/>
    <mergeCell ref="NSX79:NTC79"/>
    <mergeCell ref="NQJ79:NQO79"/>
    <mergeCell ref="NQP79:NQU79"/>
    <mergeCell ref="NQV79:NRA79"/>
    <mergeCell ref="NRB79:NRG79"/>
    <mergeCell ref="NRH79:NRM79"/>
    <mergeCell ref="NRN79:NRS79"/>
    <mergeCell ref="NXH79:NXM79"/>
    <mergeCell ref="NXN79:NXS79"/>
    <mergeCell ref="NXT79:NXY79"/>
    <mergeCell ref="NXZ79:NYE79"/>
    <mergeCell ref="NYF79:NYK79"/>
    <mergeCell ref="NYL79:NYQ79"/>
    <mergeCell ref="NVX79:NWC79"/>
    <mergeCell ref="NWD79:NWI79"/>
    <mergeCell ref="NWJ79:NWO79"/>
    <mergeCell ref="NWP79:NWU79"/>
    <mergeCell ref="NWV79:NXA79"/>
    <mergeCell ref="NXB79:NXG79"/>
    <mergeCell ref="NUN79:NUS79"/>
    <mergeCell ref="NUT79:NUY79"/>
    <mergeCell ref="NUZ79:NVE79"/>
    <mergeCell ref="NVF79:NVK79"/>
    <mergeCell ref="NVL79:NVQ79"/>
    <mergeCell ref="NVR79:NVW79"/>
    <mergeCell ref="OBL79:OBQ79"/>
    <mergeCell ref="OBR79:OBW79"/>
    <mergeCell ref="OBX79:OCC79"/>
    <mergeCell ref="OCD79:OCI79"/>
    <mergeCell ref="OCJ79:OCO79"/>
    <mergeCell ref="OCP79:OCU79"/>
    <mergeCell ref="OAB79:OAG79"/>
    <mergeCell ref="OAH79:OAM79"/>
    <mergeCell ref="OAN79:OAS79"/>
    <mergeCell ref="OAT79:OAY79"/>
    <mergeCell ref="OAZ79:OBE79"/>
    <mergeCell ref="OBF79:OBK79"/>
    <mergeCell ref="NYR79:NYW79"/>
    <mergeCell ref="NYX79:NZC79"/>
    <mergeCell ref="NZD79:NZI79"/>
    <mergeCell ref="NZJ79:NZO79"/>
    <mergeCell ref="NZP79:NZU79"/>
    <mergeCell ref="NZV79:OAA79"/>
    <mergeCell ref="OFP79:OFU79"/>
    <mergeCell ref="OFV79:OGA79"/>
    <mergeCell ref="OGB79:OGG79"/>
    <mergeCell ref="OGH79:OGM79"/>
    <mergeCell ref="OGN79:OGS79"/>
    <mergeCell ref="OGT79:OGY79"/>
    <mergeCell ref="OEF79:OEK79"/>
    <mergeCell ref="OEL79:OEQ79"/>
    <mergeCell ref="OER79:OEW79"/>
    <mergeCell ref="OEX79:OFC79"/>
    <mergeCell ref="OFD79:OFI79"/>
    <mergeCell ref="OFJ79:OFO79"/>
    <mergeCell ref="OCV79:ODA79"/>
    <mergeCell ref="ODB79:ODG79"/>
    <mergeCell ref="ODH79:ODM79"/>
    <mergeCell ref="ODN79:ODS79"/>
    <mergeCell ref="ODT79:ODY79"/>
    <mergeCell ref="ODZ79:OEE79"/>
    <mergeCell ref="OJT79:OJY79"/>
    <mergeCell ref="OJZ79:OKE79"/>
    <mergeCell ref="OKF79:OKK79"/>
    <mergeCell ref="OKL79:OKQ79"/>
    <mergeCell ref="OKR79:OKW79"/>
    <mergeCell ref="OKX79:OLC79"/>
    <mergeCell ref="OIJ79:OIO79"/>
    <mergeCell ref="OIP79:OIU79"/>
    <mergeCell ref="OIV79:OJA79"/>
    <mergeCell ref="OJB79:OJG79"/>
    <mergeCell ref="OJH79:OJM79"/>
    <mergeCell ref="OJN79:OJS79"/>
    <mergeCell ref="OGZ79:OHE79"/>
    <mergeCell ref="OHF79:OHK79"/>
    <mergeCell ref="OHL79:OHQ79"/>
    <mergeCell ref="OHR79:OHW79"/>
    <mergeCell ref="OHX79:OIC79"/>
    <mergeCell ref="OID79:OII79"/>
    <mergeCell ref="ONX79:OOC79"/>
    <mergeCell ref="OOD79:OOI79"/>
    <mergeCell ref="OOJ79:OOO79"/>
    <mergeCell ref="OOP79:OOU79"/>
    <mergeCell ref="OOV79:OPA79"/>
    <mergeCell ref="OPB79:OPG79"/>
    <mergeCell ref="OMN79:OMS79"/>
    <mergeCell ref="OMT79:OMY79"/>
    <mergeCell ref="OMZ79:ONE79"/>
    <mergeCell ref="ONF79:ONK79"/>
    <mergeCell ref="ONL79:ONQ79"/>
    <mergeCell ref="ONR79:ONW79"/>
    <mergeCell ref="OLD79:OLI79"/>
    <mergeCell ref="OLJ79:OLO79"/>
    <mergeCell ref="OLP79:OLU79"/>
    <mergeCell ref="OLV79:OMA79"/>
    <mergeCell ref="OMB79:OMG79"/>
    <mergeCell ref="OMH79:OMM79"/>
    <mergeCell ref="OSB79:OSG79"/>
    <mergeCell ref="OSH79:OSM79"/>
    <mergeCell ref="OSN79:OSS79"/>
    <mergeCell ref="OST79:OSY79"/>
    <mergeCell ref="OSZ79:OTE79"/>
    <mergeCell ref="OTF79:OTK79"/>
    <mergeCell ref="OQR79:OQW79"/>
    <mergeCell ref="OQX79:ORC79"/>
    <mergeCell ref="ORD79:ORI79"/>
    <mergeCell ref="ORJ79:ORO79"/>
    <mergeCell ref="ORP79:ORU79"/>
    <mergeCell ref="ORV79:OSA79"/>
    <mergeCell ref="OPH79:OPM79"/>
    <mergeCell ref="OPN79:OPS79"/>
    <mergeCell ref="OPT79:OPY79"/>
    <mergeCell ref="OPZ79:OQE79"/>
    <mergeCell ref="OQF79:OQK79"/>
    <mergeCell ref="OQL79:OQQ79"/>
    <mergeCell ref="OWF79:OWK79"/>
    <mergeCell ref="OWL79:OWQ79"/>
    <mergeCell ref="OWR79:OWW79"/>
    <mergeCell ref="OWX79:OXC79"/>
    <mergeCell ref="OXD79:OXI79"/>
    <mergeCell ref="OXJ79:OXO79"/>
    <mergeCell ref="OUV79:OVA79"/>
    <mergeCell ref="OVB79:OVG79"/>
    <mergeCell ref="OVH79:OVM79"/>
    <mergeCell ref="OVN79:OVS79"/>
    <mergeCell ref="OVT79:OVY79"/>
    <mergeCell ref="OVZ79:OWE79"/>
    <mergeCell ref="OTL79:OTQ79"/>
    <mergeCell ref="OTR79:OTW79"/>
    <mergeCell ref="OTX79:OUC79"/>
    <mergeCell ref="OUD79:OUI79"/>
    <mergeCell ref="OUJ79:OUO79"/>
    <mergeCell ref="OUP79:OUU79"/>
    <mergeCell ref="PAJ79:PAO79"/>
    <mergeCell ref="PAP79:PAU79"/>
    <mergeCell ref="PAV79:PBA79"/>
    <mergeCell ref="PBB79:PBG79"/>
    <mergeCell ref="PBH79:PBM79"/>
    <mergeCell ref="PBN79:PBS79"/>
    <mergeCell ref="OYZ79:OZE79"/>
    <mergeCell ref="OZF79:OZK79"/>
    <mergeCell ref="OZL79:OZQ79"/>
    <mergeCell ref="OZR79:OZW79"/>
    <mergeCell ref="OZX79:PAC79"/>
    <mergeCell ref="PAD79:PAI79"/>
    <mergeCell ref="OXP79:OXU79"/>
    <mergeCell ref="OXV79:OYA79"/>
    <mergeCell ref="OYB79:OYG79"/>
    <mergeCell ref="OYH79:OYM79"/>
    <mergeCell ref="OYN79:OYS79"/>
    <mergeCell ref="OYT79:OYY79"/>
    <mergeCell ref="PEN79:PES79"/>
    <mergeCell ref="PET79:PEY79"/>
    <mergeCell ref="PEZ79:PFE79"/>
    <mergeCell ref="PFF79:PFK79"/>
    <mergeCell ref="PFL79:PFQ79"/>
    <mergeCell ref="PFR79:PFW79"/>
    <mergeCell ref="PDD79:PDI79"/>
    <mergeCell ref="PDJ79:PDO79"/>
    <mergeCell ref="PDP79:PDU79"/>
    <mergeCell ref="PDV79:PEA79"/>
    <mergeCell ref="PEB79:PEG79"/>
    <mergeCell ref="PEH79:PEM79"/>
    <mergeCell ref="PBT79:PBY79"/>
    <mergeCell ref="PBZ79:PCE79"/>
    <mergeCell ref="PCF79:PCK79"/>
    <mergeCell ref="PCL79:PCQ79"/>
    <mergeCell ref="PCR79:PCW79"/>
    <mergeCell ref="PCX79:PDC79"/>
    <mergeCell ref="PIR79:PIW79"/>
    <mergeCell ref="PIX79:PJC79"/>
    <mergeCell ref="PJD79:PJI79"/>
    <mergeCell ref="PJJ79:PJO79"/>
    <mergeCell ref="PJP79:PJU79"/>
    <mergeCell ref="PJV79:PKA79"/>
    <mergeCell ref="PHH79:PHM79"/>
    <mergeCell ref="PHN79:PHS79"/>
    <mergeCell ref="PHT79:PHY79"/>
    <mergeCell ref="PHZ79:PIE79"/>
    <mergeCell ref="PIF79:PIK79"/>
    <mergeCell ref="PIL79:PIQ79"/>
    <mergeCell ref="PFX79:PGC79"/>
    <mergeCell ref="PGD79:PGI79"/>
    <mergeCell ref="PGJ79:PGO79"/>
    <mergeCell ref="PGP79:PGU79"/>
    <mergeCell ref="PGV79:PHA79"/>
    <mergeCell ref="PHB79:PHG79"/>
    <mergeCell ref="PMV79:PNA79"/>
    <mergeCell ref="PNB79:PNG79"/>
    <mergeCell ref="PNH79:PNM79"/>
    <mergeCell ref="PNN79:PNS79"/>
    <mergeCell ref="PNT79:PNY79"/>
    <mergeCell ref="PNZ79:POE79"/>
    <mergeCell ref="PLL79:PLQ79"/>
    <mergeCell ref="PLR79:PLW79"/>
    <mergeCell ref="PLX79:PMC79"/>
    <mergeCell ref="PMD79:PMI79"/>
    <mergeCell ref="PMJ79:PMO79"/>
    <mergeCell ref="PMP79:PMU79"/>
    <mergeCell ref="PKB79:PKG79"/>
    <mergeCell ref="PKH79:PKM79"/>
    <mergeCell ref="PKN79:PKS79"/>
    <mergeCell ref="PKT79:PKY79"/>
    <mergeCell ref="PKZ79:PLE79"/>
    <mergeCell ref="PLF79:PLK79"/>
    <mergeCell ref="PQZ79:PRE79"/>
    <mergeCell ref="PRF79:PRK79"/>
    <mergeCell ref="PRL79:PRQ79"/>
    <mergeCell ref="PRR79:PRW79"/>
    <mergeCell ref="PRX79:PSC79"/>
    <mergeCell ref="PSD79:PSI79"/>
    <mergeCell ref="PPP79:PPU79"/>
    <mergeCell ref="PPV79:PQA79"/>
    <mergeCell ref="PQB79:PQG79"/>
    <mergeCell ref="PQH79:PQM79"/>
    <mergeCell ref="PQN79:PQS79"/>
    <mergeCell ref="PQT79:PQY79"/>
    <mergeCell ref="POF79:POK79"/>
    <mergeCell ref="POL79:POQ79"/>
    <mergeCell ref="POR79:POW79"/>
    <mergeCell ref="POX79:PPC79"/>
    <mergeCell ref="PPD79:PPI79"/>
    <mergeCell ref="PPJ79:PPO79"/>
    <mergeCell ref="PVD79:PVI79"/>
    <mergeCell ref="PVJ79:PVO79"/>
    <mergeCell ref="PVP79:PVU79"/>
    <mergeCell ref="PVV79:PWA79"/>
    <mergeCell ref="PWB79:PWG79"/>
    <mergeCell ref="PWH79:PWM79"/>
    <mergeCell ref="PTT79:PTY79"/>
    <mergeCell ref="PTZ79:PUE79"/>
    <mergeCell ref="PUF79:PUK79"/>
    <mergeCell ref="PUL79:PUQ79"/>
    <mergeCell ref="PUR79:PUW79"/>
    <mergeCell ref="PUX79:PVC79"/>
    <mergeCell ref="PSJ79:PSO79"/>
    <mergeCell ref="PSP79:PSU79"/>
    <mergeCell ref="PSV79:PTA79"/>
    <mergeCell ref="PTB79:PTG79"/>
    <mergeCell ref="PTH79:PTM79"/>
    <mergeCell ref="PTN79:PTS79"/>
    <mergeCell ref="PZH79:PZM79"/>
    <mergeCell ref="PZN79:PZS79"/>
    <mergeCell ref="PZT79:PZY79"/>
    <mergeCell ref="PZZ79:QAE79"/>
    <mergeCell ref="QAF79:QAK79"/>
    <mergeCell ref="QAL79:QAQ79"/>
    <mergeCell ref="PXX79:PYC79"/>
    <mergeCell ref="PYD79:PYI79"/>
    <mergeCell ref="PYJ79:PYO79"/>
    <mergeCell ref="PYP79:PYU79"/>
    <mergeCell ref="PYV79:PZA79"/>
    <mergeCell ref="PZB79:PZG79"/>
    <mergeCell ref="PWN79:PWS79"/>
    <mergeCell ref="PWT79:PWY79"/>
    <mergeCell ref="PWZ79:PXE79"/>
    <mergeCell ref="PXF79:PXK79"/>
    <mergeCell ref="PXL79:PXQ79"/>
    <mergeCell ref="PXR79:PXW79"/>
    <mergeCell ref="QDL79:QDQ79"/>
    <mergeCell ref="QDR79:QDW79"/>
    <mergeCell ref="QDX79:QEC79"/>
    <mergeCell ref="QED79:QEI79"/>
    <mergeCell ref="QEJ79:QEO79"/>
    <mergeCell ref="QEP79:QEU79"/>
    <mergeCell ref="QCB79:QCG79"/>
    <mergeCell ref="QCH79:QCM79"/>
    <mergeCell ref="QCN79:QCS79"/>
    <mergeCell ref="QCT79:QCY79"/>
    <mergeCell ref="QCZ79:QDE79"/>
    <mergeCell ref="QDF79:QDK79"/>
    <mergeCell ref="QAR79:QAW79"/>
    <mergeCell ref="QAX79:QBC79"/>
    <mergeCell ref="QBD79:QBI79"/>
    <mergeCell ref="QBJ79:QBO79"/>
    <mergeCell ref="QBP79:QBU79"/>
    <mergeCell ref="QBV79:QCA79"/>
    <mergeCell ref="QHP79:QHU79"/>
    <mergeCell ref="QHV79:QIA79"/>
    <mergeCell ref="QIB79:QIG79"/>
    <mergeCell ref="QIH79:QIM79"/>
    <mergeCell ref="QIN79:QIS79"/>
    <mergeCell ref="QIT79:QIY79"/>
    <mergeCell ref="QGF79:QGK79"/>
    <mergeCell ref="QGL79:QGQ79"/>
    <mergeCell ref="QGR79:QGW79"/>
    <mergeCell ref="QGX79:QHC79"/>
    <mergeCell ref="QHD79:QHI79"/>
    <mergeCell ref="QHJ79:QHO79"/>
    <mergeCell ref="QEV79:QFA79"/>
    <mergeCell ref="QFB79:QFG79"/>
    <mergeCell ref="QFH79:QFM79"/>
    <mergeCell ref="QFN79:QFS79"/>
    <mergeCell ref="QFT79:QFY79"/>
    <mergeCell ref="QFZ79:QGE79"/>
    <mergeCell ref="QLT79:QLY79"/>
    <mergeCell ref="QLZ79:QME79"/>
    <mergeCell ref="QMF79:QMK79"/>
    <mergeCell ref="QML79:QMQ79"/>
    <mergeCell ref="QMR79:QMW79"/>
    <mergeCell ref="QMX79:QNC79"/>
    <mergeCell ref="QKJ79:QKO79"/>
    <mergeCell ref="QKP79:QKU79"/>
    <mergeCell ref="QKV79:QLA79"/>
    <mergeCell ref="QLB79:QLG79"/>
    <mergeCell ref="QLH79:QLM79"/>
    <mergeCell ref="QLN79:QLS79"/>
    <mergeCell ref="QIZ79:QJE79"/>
    <mergeCell ref="QJF79:QJK79"/>
    <mergeCell ref="QJL79:QJQ79"/>
    <mergeCell ref="QJR79:QJW79"/>
    <mergeCell ref="QJX79:QKC79"/>
    <mergeCell ref="QKD79:QKI79"/>
    <mergeCell ref="QPX79:QQC79"/>
    <mergeCell ref="QQD79:QQI79"/>
    <mergeCell ref="QQJ79:QQO79"/>
    <mergeCell ref="QQP79:QQU79"/>
    <mergeCell ref="QQV79:QRA79"/>
    <mergeCell ref="QRB79:QRG79"/>
    <mergeCell ref="QON79:QOS79"/>
    <mergeCell ref="QOT79:QOY79"/>
    <mergeCell ref="QOZ79:QPE79"/>
    <mergeCell ref="QPF79:QPK79"/>
    <mergeCell ref="QPL79:QPQ79"/>
    <mergeCell ref="QPR79:QPW79"/>
    <mergeCell ref="QND79:QNI79"/>
    <mergeCell ref="QNJ79:QNO79"/>
    <mergeCell ref="QNP79:QNU79"/>
    <mergeCell ref="QNV79:QOA79"/>
    <mergeCell ref="QOB79:QOG79"/>
    <mergeCell ref="QOH79:QOM79"/>
    <mergeCell ref="QUB79:QUG79"/>
    <mergeCell ref="QUH79:QUM79"/>
    <mergeCell ref="QUN79:QUS79"/>
    <mergeCell ref="QUT79:QUY79"/>
    <mergeCell ref="QUZ79:QVE79"/>
    <mergeCell ref="QVF79:QVK79"/>
    <mergeCell ref="QSR79:QSW79"/>
    <mergeCell ref="QSX79:QTC79"/>
    <mergeCell ref="QTD79:QTI79"/>
    <mergeCell ref="QTJ79:QTO79"/>
    <mergeCell ref="QTP79:QTU79"/>
    <mergeCell ref="QTV79:QUA79"/>
    <mergeCell ref="QRH79:QRM79"/>
    <mergeCell ref="QRN79:QRS79"/>
    <mergeCell ref="QRT79:QRY79"/>
    <mergeCell ref="QRZ79:QSE79"/>
    <mergeCell ref="QSF79:QSK79"/>
    <mergeCell ref="QSL79:QSQ79"/>
    <mergeCell ref="QYF79:QYK79"/>
    <mergeCell ref="QYL79:QYQ79"/>
    <mergeCell ref="QYR79:QYW79"/>
    <mergeCell ref="QYX79:QZC79"/>
    <mergeCell ref="QZD79:QZI79"/>
    <mergeCell ref="QZJ79:QZO79"/>
    <mergeCell ref="QWV79:QXA79"/>
    <mergeCell ref="QXB79:QXG79"/>
    <mergeCell ref="QXH79:QXM79"/>
    <mergeCell ref="QXN79:QXS79"/>
    <mergeCell ref="QXT79:QXY79"/>
    <mergeCell ref="QXZ79:QYE79"/>
    <mergeCell ref="QVL79:QVQ79"/>
    <mergeCell ref="QVR79:QVW79"/>
    <mergeCell ref="QVX79:QWC79"/>
    <mergeCell ref="QWD79:QWI79"/>
    <mergeCell ref="QWJ79:QWO79"/>
    <mergeCell ref="QWP79:QWU79"/>
    <mergeCell ref="RCJ79:RCO79"/>
    <mergeCell ref="RCP79:RCU79"/>
    <mergeCell ref="RCV79:RDA79"/>
    <mergeCell ref="RDB79:RDG79"/>
    <mergeCell ref="RDH79:RDM79"/>
    <mergeCell ref="RDN79:RDS79"/>
    <mergeCell ref="RAZ79:RBE79"/>
    <mergeCell ref="RBF79:RBK79"/>
    <mergeCell ref="RBL79:RBQ79"/>
    <mergeCell ref="RBR79:RBW79"/>
    <mergeCell ref="RBX79:RCC79"/>
    <mergeCell ref="RCD79:RCI79"/>
    <mergeCell ref="QZP79:QZU79"/>
    <mergeCell ref="QZV79:RAA79"/>
    <mergeCell ref="RAB79:RAG79"/>
    <mergeCell ref="RAH79:RAM79"/>
    <mergeCell ref="RAN79:RAS79"/>
    <mergeCell ref="RAT79:RAY79"/>
    <mergeCell ref="RGN79:RGS79"/>
    <mergeCell ref="RGT79:RGY79"/>
    <mergeCell ref="RGZ79:RHE79"/>
    <mergeCell ref="RHF79:RHK79"/>
    <mergeCell ref="RHL79:RHQ79"/>
    <mergeCell ref="RHR79:RHW79"/>
    <mergeCell ref="RFD79:RFI79"/>
    <mergeCell ref="RFJ79:RFO79"/>
    <mergeCell ref="RFP79:RFU79"/>
    <mergeCell ref="RFV79:RGA79"/>
    <mergeCell ref="RGB79:RGG79"/>
    <mergeCell ref="RGH79:RGM79"/>
    <mergeCell ref="RDT79:RDY79"/>
    <mergeCell ref="RDZ79:REE79"/>
    <mergeCell ref="REF79:REK79"/>
    <mergeCell ref="REL79:REQ79"/>
    <mergeCell ref="RER79:REW79"/>
    <mergeCell ref="REX79:RFC79"/>
    <mergeCell ref="RKR79:RKW79"/>
    <mergeCell ref="RKX79:RLC79"/>
    <mergeCell ref="RLD79:RLI79"/>
    <mergeCell ref="RLJ79:RLO79"/>
    <mergeCell ref="RLP79:RLU79"/>
    <mergeCell ref="RLV79:RMA79"/>
    <mergeCell ref="RJH79:RJM79"/>
    <mergeCell ref="RJN79:RJS79"/>
    <mergeCell ref="RJT79:RJY79"/>
    <mergeCell ref="RJZ79:RKE79"/>
    <mergeCell ref="RKF79:RKK79"/>
    <mergeCell ref="RKL79:RKQ79"/>
    <mergeCell ref="RHX79:RIC79"/>
    <mergeCell ref="RID79:RII79"/>
    <mergeCell ref="RIJ79:RIO79"/>
    <mergeCell ref="RIP79:RIU79"/>
    <mergeCell ref="RIV79:RJA79"/>
    <mergeCell ref="RJB79:RJG79"/>
    <mergeCell ref="ROV79:RPA79"/>
    <mergeCell ref="RPB79:RPG79"/>
    <mergeCell ref="RPH79:RPM79"/>
    <mergeCell ref="RPN79:RPS79"/>
    <mergeCell ref="RPT79:RPY79"/>
    <mergeCell ref="RPZ79:RQE79"/>
    <mergeCell ref="RNL79:RNQ79"/>
    <mergeCell ref="RNR79:RNW79"/>
    <mergeCell ref="RNX79:ROC79"/>
    <mergeCell ref="ROD79:ROI79"/>
    <mergeCell ref="ROJ79:ROO79"/>
    <mergeCell ref="ROP79:ROU79"/>
    <mergeCell ref="RMB79:RMG79"/>
    <mergeCell ref="RMH79:RMM79"/>
    <mergeCell ref="RMN79:RMS79"/>
    <mergeCell ref="RMT79:RMY79"/>
    <mergeCell ref="RMZ79:RNE79"/>
    <mergeCell ref="RNF79:RNK79"/>
    <mergeCell ref="RSZ79:RTE79"/>
    <mergeCell ref="RTF79:RTK79"/>
    <mergeCell ref="RTL79:RTQ79"/>
    <mergeCell ref="RTR79:RTW79"/>
    <mergeCell ref="RTX79:RUC79"/>
    <mergeCell ref="RUD79:RUI79"/>
    <mergeCell ref="RRP79:RRU79"/>
    <mergeCell ref="RRV79:RSA79"/>
    <mergeCell ref="RSB79:RSG79"/>
    <mergeCell ref="RSH79:RSM79"/>
    <mergeCell ref="RSN79:RSS79"/>
    <mergeCell ref="RST79:RSY79"/>
    <mergeCell ref="RQF79:RQK79"/>
    <mergeCell ref="RQL79:RQQ79"/>
    <mergeCell ref="RQR79:RQW79"/>
    <mergeCell ref="RQX79:RRC79"/>
    <mergeCell ref="RRD79:RRI79"/>
    <mergeCell ref="RRJ79:RRO79"/>
    <mergeCell ref="RXD79:RXI79"/>
    <mergeCell ref="RXJ79:RXO79"/>
    <mergeCell ref="RXP79:RXU79"/>
    <mergeCell ref="RXV79:RYA79"/>
    <mergeCell ref="RYB79:RYG79"/>
    <mergeCell ref="RYH79:RYM79"/>
    <mergeCell ref="RVT79:RVY79"/>
    <mergeCell ref="RVZ79:RWE79"/>
    <mergeCell ref="RWF79:RWK79"/>
    <mergeCell ref="RWL79:RWQ79"/>
    <mergeCell ref="RWR79:RWW79"/>
    <mergeCell ref="RWX79:RXC79"/>
    <mergeCell ref="RUJ79:RUO79"/>
    <mergeCell ref="RUP79:RUU79"/>
    <mergeCell ref="RUV79:RVA79"/>
    <mergeCell ref="RVB79:RVG79"/>
    <mergeCell ref="RVH79:RVM79"/>
    <mergeCell ref="RVN79:RVS79"/>
    <mergeCell ref="SBH79:SBM79"/>
    <mergeCell ref="SBN79:SBS79"/>
    <mergeCell ref="SBT79:SBY79"/>
    <mergeCell ref="SBZ79:SCE79"/>
    <mergeCell ref="SCF79:SCK79"/>
    <mergeCell ref="SCL79:SCQ79"/>
    <mergeCell ref="RZX79:SAC79"/>
    <mergeCell ref="SAD79:SAI79"/>
    <mergeCell ref="SAJ79:SAO79"/>
    <mergeCell ref="SAP79:SAU79"/>
    <mergeCell ref="SAV79:SBA79"/>
    <mergeCell ref="SBB79:SBG79"/>
    <mergeCell ref="RYN79:RYS79"/>
    <mergeCell ref="RYT79:RYY79"/>
    <mergeCell ref="RYZ79:RZE79"/>
    <mergeCell ref="RZF79:RZK79"/>
    <mergeCell ref="RZL79:RZQ79"/>
    <mergeCell ref="RZR79:RZW79"/>
    <mergeCell ref="SFL79:SFQ79"/>
    <mergeCell ref="SFR79:SFW79"/>
    <mergeCell ref="SFX79:SGC79"/>
    <mergeCell ref="SGD79:SGI79"/>
    <mergeCell ref="SGJ79:SGO79"/>
    <mergeCell ref="SGP79:SGU79"/>
    <mergeCell ref="SEB79:SEG79"/>
    <mergeCell ref="SEH79:SEM79"/>
    <mergeCell ref="SEN79:SES79"/>
    <mergeCell ref="SET79:SEY79"/>
    <mergeCell ref="SEZ79:SFE79"/>
    <mergeCell ref="SFF79:SFK79"/>
    <mergeCell ref="SCR79:SCW79"/>
    <mergeCell ref="SCX79:SDC79"/>
    <mergeCell ref="SDD79:SDI79"/>
    <mergeCell ref="SDJ79:SDO79"/>
    <mergeCell ref="SDP79:SDU79"/>
    <mergeCell ref="SDV79:SEA79"/>
    <mergeCell ref="SJP79:SJU79"/>
    <mergeCell ref="SJV79:SKA79"/>
    <mergeCell ref="SKB79:SKG79"/>
    <mergeCell ref="SKH79:SKM79"/>
    <mergeCell ref="SKN79:SKS79"/>
    <mergeCell ref="SKT79:SKY79"/>
    <mergeCell ref="SIF79:SIK79"/>
    <mergeCell ref="SIL79:SIQ79"/>
    <mergeCell ref="SIR79:SIW79"/>
    <mergeCell ref="SIX79:SJC79"/>
    <mergeCell ref="SJD79:SJI79"/>
    <mergeCell ref="SJJ79:SJO79"/>
    <mergeCell ref="SGV79:SHA79"/>
    <mergeCell ref="SHB79:SHG79"/>
    <mergeCell ref="SHH79:SHM79"/>
    <mergeCell ref="SHN79:SHS79"/>
    <mergeCell ref="SHT79:SHY79"/>
    <mergeCell ref="SHZ79:SIE79"/>
    <mergeCell ref="SNT79:SNY79"/>
    <mergeCell ref="SNZ79:SOE79"/>
    <mergeCell ref="SOF79:SOK79"/>
    <mergeCell ref="SOL79:SOQ79"/>
    <mergeCell ref="SOR79:SOW79"/>
    <mergeCell ref="SOX79:SPC79"/>
    <mergeCell ref="SMJ79:SMO79"/>
    <mergeCell ref="SMP79:SMU79"/>
    <mergeCell ref="SMV79:SNA79"/>
    <mergeCell ref="SNB79:SNG79"/>
    <mergeCell ref="SNH79:SNM79"/>
    <mergeCell ref="SNN79:SNS79"/>
    <mergeCell ref="SKZ79:SLE79"/>
    <mergeCell ref="SLF79:SLK79"/>
    <mergeCell ref="SLL79:SLQ79"/>
    <mergeCell ref="SLR79:SLW79"/>
    <mergeCell ref="SLX79:SMC79"/>
    <mergeCell ref="SMD79:SMI79"/>
    <mergeCell ref="SRX79:SSC79"/>
    <mergeCell ref="SSD79:SSI79"/>
    <mergeCell ref="SSJ79:SSO79"/>
    <mergeCell ref="SSP79:SSU79"/>
    <mergeCell ref="SSV79:STA79"/>
    <mergeCell ref="STB79:STG79"/>
    <mergeCell ref="SQN79:SQS79"/>
    <mergeCell ref="SQT79:SQY79"/>
    <mergeCell ref="SQZ79:SRE79"/>
    <mergeCell ref="SRF79:SRK79"/>
    <mergeCell ref="SRL79:SRQ79"/>
    <mergeCell ref="SRR79:SRW79"/>
    <mergeCell ref="SPD79:SPI79"/>
    <mergeCell ref="SPJ79:SPO79"/>
    <mergeCell ref="SPP79:SPU79"/>
    <mergeCell ref="SPV79:SQA79"/>
    <mergeCell ref="SQB79:SQG79"/>
    <mergeCell ref="SQH79:SQM79"/>
    <mergeCell ref="SWB79:SWG79"/>
    <mergeCell ref="SWH79:SWM79"/>
    <mergeCell ref="SWN79:SWS79"/>
    <mergeCell ref="SWT79:SWY79"/>
    <mergeCell ref="SWZ79:SXE79"/>
    <mergeCell ref="SXF79:SXK79"/>
    <mergeCell ref="SUR79:SUW79"/>
    <mergeCell ref="SUX79:SVC79"/>
    <mergeCell ref="SVD79:SVI79"/>
    <mergeCell ref="SVJ79:SVO79"/>
    <mergeCell ref="SVP79:SVU79"/>
    <mergeCell ref="SVV79:SWA79"/>
    <mergeCell ref="STH79:STM79"/>
    <mergeCell ref="STN79:STS79"/>
    <mergeCell ref="STT79:STY79"/>
    <mergeCell ref="STZ79:SUE79"/>
    <mergeCell ref="SUF79:SUK79"/>
    <mergeCell ref="SUL79:SUQ79"/>
    <mergeCell ref="TAF79:TAK79"/>
    <mergeCell ref="TAL79:TAQ79"/>
    <mergeCell ref="TAR79:TAW79"/>
    <mergeCell ref="TAX79:TBC79"/>
    <mergeCell ref="TBD79:TBI79"/>
    <mergeCell ref="TBJ79:TBO79"/>
    <mergeCell ref="SYV79:SZA79"/>
    <mergeCell ref="SZB79:SZG79"/>
    <mergeCell ref="SZH79:SZM79"/>
    <mergeCell ref="SZN79:SZS79"/>
    <mergeCell ref="SZT79:SZY79"/>
    <mergeCell ref="SZZ79:TAE79"/>
    <mergeCell ref="SXL79:SXQ79"/>
    <mergeCell ref="SXR79:SXW79"/>
    <mergeCell ref="SXX79:SYC79"/>
    <mergeCell ref="SYD79:SYI79"/>
    <mergeCell ref="SYJ79:SYO79"/>
    <mergeCell ref="SYP79:SYU79"/>
    <mergeCell ref="TEJ79:TEO79"/>
    <mergeCell ref="TEP79:TEU79"/>
    <mergeCell ref="TEV79:TFA79"/>
    <mergeCell ref="TFB79:TFG79"/>
    <mergeCell ref="TFH79:TFM79"/>
    <mergeCell ref="TFN79:TFS79"/>
    <mergeCell ref="TCZ79:TDE79"/>
    <mergeCell ref="TDF79:TDK79"/>
    <mergeCell ref="TDL79:TDQ79"/>
    <mergeCell ref="TDR79:TDW79"/>
    <mergeCell ref="TDX79:TEC79"/>
    <mergeCell ref="TED79:TEI79"/>
    <mergeCell ref="TBP79:TBU79"/>
    <mergeCell ref="TBV79:TCA79"/>
    <mergeCell ref="TCB79:TCG79"/>
    <mergeCell ref="TCH79:TCM79"/>
    <mergeCell ref="TCN79:TCS79"/>
    <mergeCell ref="TCT79:TCY79"/>
    <mergeCell ref="TIN79:TIS79"/>
    <mergeCell ref="TIT79:TIY79"/>
    <mergeCell ref="TIZ79:TJE79"/>
    <mergeCell ref="TJF79:TJK79"/>
    <mergeCell ref="TJL79:TJQ79"/>
    <mergeCell ref="TJR79:TJW79"/>
    <mergeCell ref="THD79:THI79"/>
    <mergeCell ref="THJ79:THO79"/>
    <mergeCell ref="THP79:THU79"/>
    <mergeCell ref="THV79:TIA79"/>
    <mergeCell ref="TIB79:TIG79"/>
    <mergeCell ref="TIH79:TIM79"/>
    <mergeCell ref="TFT79:TFY79"/>
    <mergeCell ref="TFZ79:TGE79"/>
    <mergeCell ref="TGF79:TGK79"/>
    <mergeCell ref="TGL79:TGQ79"/>
    <mergeCell ref="TGR79:TGW79"/>
    <mergeCell ref="TGX79:THC79"/>
    <mergeCell ref="TMR79:TMW79"/>
    <mergeCell ref="TMX79:TNC79"/>
    <mergeCell ref="TND79:TNI79"/>
    <mergeCell ref="TNJ79:TNO79"/>
    <mergeCell ref="TNP79:TNU79"/>
    <mergeCell ref="TNV79:TOA79"/>
    <mergeCell ref="TLH79:TLM79"/>
    <mergeCell ref="TLN79:TLS79"/>
    <mergeCell ref="TLT79:TLY79"/>
    <mergeCell ref="TLZ79:TME79"/>
    <mergeCell ref="TMF79:TMK79"/>
    <mergeCell ref="TML79:TMQ79"/>
    <mergeCell ref="TJX79:TKC79"/>
    <mergeCell ref="TKD79:TKI79"/>
    <mergeCell ref="TKJ79:TKO79"/>
    <mergeCell ref="TKP79:TKU79"/>
    <mergeCell ref="TKV79:TLA79"/>
    <mergeCell ref="TLB79:TLG79"/>
    <mergeCell ref="TQV79:TRA79"/>
    <mergeCell ref="TRB79:TRG79"/>
    <mergeCell ref="TRH79:TRM79"/>
    <mergeCell ref="TRN79:TRS79"/>
    <mergeCell ref="TRT79:TRY79"/>
    <mergeCell ref="TRZ79:TSE79"/>
    <mergeCell ref="TPL79:TPQ79"/>
    <mergeCell ref="TPR79:TPW79"/>
    <mergeCell ref="TPX79:TQC79"/>
    <mergeCell ref="TQD79:TQI79"/>
    <mergeCell ref="TQJ79:TQO79"/>
    <mergeCell ref="TQP79:TQU79"/>
    <mergeCell ref="TOB79:TOG79"/>
    <mergeCell ref="TOH79:TOM79"/>
    <mergeCell ref="TON79:TOS79"/>
    <mergeCell ref="TOT79:TOY79"/>
    <mergeCell ref="TOZ79:TPE79"/>
    <mergeCell ref="TPF79:TPK79"/>
    <mergeCell ref="TUZ79:TVE79"/>
    <mergeCell ref="TVF79:TVK79"/>
    <mergeCell ref="TVL79:TVQ79"/>
    <mergeCell ref="TVR79:TVW79"/>
    <mergeCell ref="TVX79:TWC79"/>
    <mergeCell ref="TWD79:TWI79"/>
    <mergeCell ref="TTP79:TTU79"/>
    <mergeCell ref="TTV79:TUA79"/>
    <mergeCell ref="TUB79:TUG79"/>
    <mergeCell ref="TUH79:TUM79"/>
    <mergeCell ref="TUN79:TUS79"/>
    <mergeCell ref="TUT79:TUY79"/>
    <mergeCell ref="TSF79:TSK79"/>
    <mergeCell ref="TSL79:TSQ79"/>
    <mergeCell ref="TSR79:TSW79"/>
    <mergeCell ref="TSX79:TTC79"/>
    <mergeCell ref="TTD79:TTI79"/>
    <mergeCell ref="TTJ79:TTO79"/>
    <mergeCell ref="TZD79:TZI79"/>
    <mergeCell ref="TZJ79:TZO79"/>
    <mergeCell ref="TZP79:TZU79"/>
    <mergeCell ref="TZV79:UAA79"/>
    <mergeCell ref="UAB79:UAG79"/>
    <mergeCell ref="UAH79:UAM79"/>
    <mergeCell ref="TXT79:TXY79"/>
    <mergeCell ref="TXZ79:TYE79"/>
    <mergeCell ref="TYF79:TYK79"/>
    <mergeCell ref="TYL79:TYQ79"/>
    <mergeCell ref="TYR79:TYW79"/>
    <mergeCell ref="TYX79:TZC79"/>
    <mergeCell ref="TWJ79:TWO79"/>
    <mergeCell ref="TWP79:TWU79"/>
    <mergeCell ref="TWV79:TXA79"/>
    <mergeCell ref="TXB79:TXG79"/>
    <mergeCell ref="TXH79:TXM79"/>
    <mergeCell ref="TXN79:TXS79"/>
    <mergeCell ref="UDH79:UDM79"/>
    <mergeCell ref="UDN79:UDS79"/>
    <mergeCell ref="UDT79:UDY79"/>
    <mergeCell ref="UDZ79:UEE79"/>
    <mergeCell ref="UEF79:UEK79"/>
    <mergeCell ref="UEL79:UEQ79"/>
    <mergeCell ref="UBX79:UCC79"/>
    <mergeCell ref="UCD79:UCI79"/>
    <mergeCell ref="UCJ79:UCO79"/>
    <mergeCell ref="UCP79:UCU79"/>
    <mergeCell ref="UCV79:UDA79"/>
    <mergeCell ref="UDB79:UDG79"/>
    <mergeCell ref="UAN79:UAS79"/>
    <mergeCell ref="UAT79:UAY79"/>
    <mergeCell ref="UAZ79:UBE79"/>
    <mergeCell ref="UBF79:UBK79"/>
    <mergeCell ref="UBL79:UBQ79"/>
    <mergeCell ref="UBR79:UBW79"/>
    <mergeCell ref="UHL79:UHQ79"/>
    <mergeCell ref="UHR79:UHW79"/>
    <mergeCell ref="UHX79:UIC79"/>
    <mergeCell ref="UID79:UII79"/>
    <mergeCell ref="UIJ79:UIO79"/>
    <mergeCell ref="UIP79:UIU79"/>
    <mergeCell ref="UGB79:UGG79"/>
    <mergeCell ref="UGH79:UGM79"/>
    <mergeCell ref="UGN79:UGS79"/>
    <mergeCell ref="UGT79:UGY79"/>
    <mergeCell ref="UGZ79:UHE79"/>
    <mergeCell ref="UHF79:UHK79"/>
    <mergeCell ref="UER79:UEW79"/>
    <mergeCell ref="UEX79:UFC79"/>
    <mergeCell ref="UFD79:UFI79"/>
    <mergeCell ref="UFJ79:UFO79"/>
    <mergeCell ref="UFP79:UFU79"/>
    <mergeCell ref="UFV79:UGA79"/>
    <mergeCell ref="ULP79:ULU79"/>
    <mergeCell ref="ULV79:UMA79"/>
    <mergeCell ref="UMB79:UMG79"/>
    <mergeCell ref="UMH79:UMM79"/>
    <mergeCell ref="UMN79:UMS79"/>
    <mergeCell ref="UMT79:UMY79"/>
    <mergeCell ref="UKF79:UKK79"/>
    <mergeCell ref="UKL79:UKQ79"/>
    <mergeCell ref="UKR79:UKW79"/>
    <mergeCell ref="UKX79:ULC79"/>
    <mergeCell ref="ULD79:ULI79"/>
    <mergeCell ref="ULJ79:ULO79"/>
    <mergeCell ref="UIV79:UJA79"/>
    <mergeCell ref="UJB79:UJG79"/>
    <mergeCell ref="UJH79:UJM79"/>
    <mergeCell ref="UJN79:UJS79"/>
    <mergeCell ref="UJT79:UJY79"/>
    <mergeCell ref="UJZ79:UKE79"/>
    <mergeCell ref="UPT79:UPY79"/>
    <mergeCell ref="UPZ79:UQE79"/>
    <mergeCell ref="UQF79:UQK79"/>
    <mergeCell ref="UQL79:UQQ79"/>
    <mergeCell ref="UQR79:UQW79"/>
    <mergeCell ref="UQX79:URC79"/>
    <mergeCell ref="UOJ79:UOO79"/>
    <mergeCell ref="UOP79:UOU79"/>
    <mergeCell ref="UOV79:UPA79"/>
    <mergeCell ref="UPB79:UPG79"/>
    <mergeCell ref="UPH79:UPM79"/>
    <mergeCell ref="UPN79:UPS79"/>
    <mergeCell ref="UMZ79:UNE79"/>
    <mergeCell ref="UNF79:UNK79"/>
    <mergeCell ref="UNL79:UNQ79"/>
    <mergeCell ref="UNR79:UNW79"/>
    <mergeCell ref="UNX79:UOC79"/>
    <mergeCell ref="UOD79:UOI79"/>
    <mergeCell ref="UTX79:UUC79"/>
    <mergeCell ref="UUD79:UUI79"/>
    <mergeCell ref="UUJ79:UUO79"/>
    <mergeCell ref="UUP79:UUU79"/>
    <mergeCell ref="UUV79:UVA79"/>
    <mergeCell ref="UVB79:UVG79"/>
    <mergeCell ref="USN79:USS79"/>
    <mergeCell ref="UST79:USY79"/>
    <mergeCell ref="USZ79:UTE79"/>
    <mergeCell ref="UTF79:UTK79"/>
    <mergeCell ref="UTL79:UTQ79"/>
    <mergeCell ref="UTR79:UTW79"/>
    <mergeCell ref="URD79:URI79"/>
    <mergeCell ref="URJ79:URO79"/>
    <mergeCell ref="URP79:URU79"/>
    <mergeCell ref="URV79:USA79"/>
    <mergeCell ref="USB79:USG79"/>
    <mergeCell ref="USH79:USM79"/>
    <mergeCell ref="UYB79:UYG79"/>
    <mergeCell ref="UYH79:UYM79"/>
    <mergeCell ref="UYN79:UYS79"/>
    <mergeCell ref="UYT79:UYY79"/>
    <mergeCell ref="UYZ79:UZE79"/>
    <mergeCell ref="UZF79:UZK79"/>
    <mergeCell ref="UWR79:UWW79"/>
    <mergeCell ref="UWX79:UXC79"/>
    <mergeCell ref="UXD79:UXI79"/>
    <mergeCell ref="UXJ79:UXO79"/>
    <mergeCell ref="UXP79:UXU79"/>
    <mergeCell ref="UXV79:UYA79"/>
    <mergeCell ref="UVH79:UVM79"/>
    <mergeCell ref="UVN79:UVS79"/>
    <mergeCell ref="UVT79:UVY79"/>
    <mergeCell ref="UVZ79:UWE79"/>
    <mergeCell ref="UWF79:UWK79"/>
    <mergeCell ref="UWL79:UWQ79"/>
    <mergeCell ref="VCF79:VCK79"/>
    <mergeCell ref="VCL79:VCQ79"/>
    <mergeCell ref="VCR79:VCW79"/>
    <mergeCell ref="VCX79:VDC79"/>
    <mergeCell ref="VDD79:VDI79"/>
    <mergeCell ref="VDJ79:VDO79"/>
    <mergeCell ref="VAV79:VBA79"/>
    <mergeCell ref="VBB79:VBG79"/>
    <mergeCell ref="VBH79:VBM79"/>
    <mergeCell ref="VBN79:VBS79"/>
    <mergeCell ref="VBT79:VBY79"/>
    <mergeCell ref="VBZ79:VCE79"/>
    <mergeCell ref="UZL79:UZQ79"/>
    <mergeCell ref="UZR79:UZW79"/>
    <mergeCell ref="UZX79:VAC79"/>
    <mergeCell ref="VAD79:VAI79"/>
    <mergeCell ref="VAJ79:VAO79"/>
    <mergeCell ref="VAP79:VAU79"/>
    <mergeCell ref="VGJ79:VGO79"/>
    <mergeCell ref="VGP79:VGU79"/>
    <mergeCell ref="VGV79:VHA79"/>
    <mergeCell ref="VHB79:VHG79"/>
    <mergeCell ref="VHH79:VHM79"/>
    <mergeCell ref="VHN79:VHS79"/>
    <mergeCell ref="VEZ79:VFE79"/>
    <mergeCell ref="VFF79:VFK79"/>
    <mergeCell ref="VFL79:VFQ79"/>
    <mergeCell ref="VFR79:VFW79"/>
    <mergeCell ref="VFX79:VGC79"/>
    <mergeCell ref="VGD79:VGI79"/>
    <mergeCell ref="VDP79:VDU79"/>
    <mergeCell ref="VDV79:VEA79"/>
    <mergeCell ref="VEB79:VEG79"/>
    <mergeCell ref="VEH79:VEM79"/>
    <mergeCell ref="VEN79:VES79"/>
    <mergeCell ref="VET79:VEY79"/>
    <mergeCell ref="VKN79:VKS79"/>
    <mergeCell ref="VKT79:VKY79"/>
    <mergeCell ref="VKZ79:VLE79"/>
    <mergeCell ref="VLF79:VLK79"/>
    <mergeCell ref="VLL79:VLQ79"/>
    <mergeCell ref="VLR79:VLW79"/>
    <mergeCell ref="VJD79:VJI79"/>
    <mergeCell ref="VJJ79:VJO79"/>
    <mergeCell ref="VJP79:VJU79"/>
    <mergeCell ref="VJV79:VKA79"/>
    <mergeCell ref="VKB79:VKG79"/>
    <mergeCell ref="VKH79:VKM79"/>
    <mergeCell ref="VHT79:VHY79"/>
    <mergeCell ref="VHZ79:VIE79"/>
    <mergeCell ref="VIF79:VIK79"/>
    <mergeCell ref="VIL79:VIQ79"/>
    <mergeCell ref="VIR79:VIW79"/>
    <mergeCell ref="VIX79:VJC79"/>
    <mergeCell ref="VOR79:VOW79"/>
    <mergeCell ref="VOX79:VPC79"/>
    <mergeCell ref="VPD79:VPI79"/>
    <mergeCell ref="VPJ79:VPO79"/>
    <mergeCell ref="VPP79:VPU79"/>
    <mergeCell ref="VPV79:VQA79"/>
    <mergeCell ref="VNH79:VNM79"/>
    <mergeCell ref="VNN79:VNS79"/>
    <mergeCell ref="VNT79:VNY79"/>
    <mergeCell ref="VNZ79:VOE79"/>
    <mergeCell ref="VOF79:VOK79"/>
    <mergeCell ref="VOL79:VOQ79"/>
    <mergeCell ref="VLX79:VMC79"/>
    <mergeCell ref="VMD79:VMI79"/>
    <mergeCell ref="VMJ79:VMO79"/>
    <mergeCell ref="VMP79:VMU79"/>
    <mergeCell ref="VMV79:VNA79"/>
    <mergeCell ref="VNB79:VNG79"/>
    <mergeCell ref="VSV79:VTA79"/>
    <mergeCell ref="VTB79:VTG79"/>
    <mergeCell ref="VTH79:VTM79"/>
    <mergeCell ref="VTN79:VTS79"/>
    <mergeCell ref="VTT79:VTY79"/>
    <mergeCell ref="VTZ79:VUE79"/>
    <mergeCell ref="VRL79:VRQ79"/>
    <mergeCell ref="VRR79:VRW79"/>
    <mergeCell ref="VRX79:VSC79"/>
    <mergeCell ref="VSD79:VSI79"/>
    <mergeCell ref="VSJ79:VSO79"/>
    <mergeCell ref="VSP79:VSU79"/>
    <mergeCell ref="VQB79:VQG79"/>
    <mergeCell ref="VQH79:VQM79"/>
    <mergeCell ref="VQN79:VQS79"/>
    <mergeCell ref="VQT79:VQY79"/>
    <mergeCell ref="VQZ79:VRE79"/>
    <mergeCell ref="VRF79:VRK79"/>
    <mergeCell ref="VWZ79:VXE79"/>
    <mergeCell ref="VXF79:VXK79"/>
    <mergeCell ref="VXL79:VXQ79"/>
    <mergeCell ref="VXR79:VXW79"/>
    <mergeCell ref="VXX79:VYC79"/>
    <mergeCell ref="VYD79:VYI79"/>
    <mergeCell ref="VVP79:VVU79"/>
    <mergeCell ref="VVV79:VWA79"/>
    <mergeCell ref="VWB79:VWG79"/>
    <mergeCell ref="VWH79:VWM79"/>
    <mergeCell ref="VWN79:VWS79"/>
    <mergeCell ref="VWT79:VWY79"/>
    <mergeCell ref="VUF79:VUK79"/>
    <mergeCell ref="VUL79:VUQ79"/>
    <mergeCell ref="VUR79:VUW79"/>
    <mergeCell ref="VUX79:VVC79"/>
    <mergeCell ref="VVD79:VVI79"/>
    <mergeCell ref="VVJ79:VVO79"/>
    <mergeCell ref="WBD79:WBI79"/>
    <mergeCell ref="WBJ79:WBO79"/>
    <mergeCell ref="WBP79:WBU79"/>
    <mergeCell ref="WBV79:WCA79"/>
    <mergeCell ref="WCB79:WCG79"/>
    <mergeCell ref="WCH79:WCM79"/>
    <mergeCell ref="VZT79:VZY79"/>
    <mergeCell ref="VZZ79:WAE79"/>
    <mergeCell ref="WAF79:WAK79"/>
    <mergeCell ref="WAL79:WAQ79"/>
    <mergeCell ref="WAR79:WAW79"/>
    <mergeCell ref="WAX79:WBC79"/>
    <mergeCell ref="VYJ79:VYO79"/>
    <mergeCell ref="VYP79:VYU79"/>
    <mergeCell ref="VYV79:VZA79"/>
    <mergeCell ref="VZB79:VZG79"/>
    <mergeCell ref="VZH79:VZM79"/>
    <mergeCell ref="VZN79:VZS79"/>
    <mergeCell ref="WFH79:WFM79"/>
    <mergeCell ref="WFN79:WFS79"/>
    <mergeCell ref="WFT79:WFY79"/>
    <mergeCell ref="WFZ79:WGE79"/>
    <mergeCell ref="WGF79:WGK79"/>
    <mergeCell ref="WGL79:WGQ79"/>
    <mergeCell ref="WDX79:WEC79"/>
    <mergeCell ref="WED79:WEI79"/>
    <mergeCell ref="WEJ79:WEO79"/>
    <mergeCell ref="WEP79:WEU79"/>
    <mergeCell ref="WEV79:WFA79"/>
    <mergeCell ref="WFB79:WFG79"/>
    <mergeCell ref="WCN79:WCS79"/>
    <mergeCell ref="WCT79:WCY79"/>
    <mergeCell ref="WCZ79:WDE79"/>
    <mergeCell ref="WDF79:WDK79"/>
    <mergeCell ref="WDL79:WDQ79"/>
    <mergeCell ref="WDR79:WDW79"/>
    <mergeCell ref="WJL79:WJQ79"/>
    <mergeCell ref="WJR79:WJW79"/>
    <mergeCell ref="WJX79:WKC79"/>
    <mergeCell ref="WKD79:WKI79"/>
    <mergeCell ref="WKJ79:WKO79"/>
    <mergeCell ref="WKP79:WKU79"/>
    <mergeCell ref="WIB79:WIG79"/>
    <mergeCell ref="WIH79:WIM79"/>
    <mergeCell ref="WIN79:WIS79"/>
    <mergeCell ref="WIT79:WIY79"/>
    <mergeCell ref="WIZ79:WJE79"/>
    <mergeCell ref="WJF79:WJK79"/>
    <mergeCell ref="WGR79:WGW79"/>
    <mergeCell ref="WGX79:WHC79"/>
    <mergeCell ref="WHD79:WHI79"/>
    <mergeCell ref="WHJ79:WHO79"/>
    <mergeCell ref="WHP79:WHU79"/>
    <mergeCell ref="WHV79:WIA79"/>
    <mergeCell ref="WON79:WOS79"/>
    <mergeCell ref="WOT79:WOY79"/>
    <mergeCell ref="WSL79:WSQ79"/>
    <mergeCell ref="WSR79:WSW79"/>
    <mergeCell ref="WSX79:WTC79"/>
    <mergeCell ref="WMF79:WMK79"/>
    <mergeCell ref="WML79:WMQ79"/>
    <mergeCell ref="WMR79:WMW79"/>
    <mergeCell ref="WMX79:WNC79"/>
    <mergeCell ref="WND79:WNI79"/>
    <mergeCell ref="WNJ79:WNO79"/>
    <mergeCell ref="WQJ79:WQO79"/>
    <mergeCell ref="WQP79:WQU79"/>
    <mergeCell ref="WQV79:WRA79"/>
    <mergeCell ref="WRB79:WRG79"/>
    <mergeCell ref="WKV79:WLA79"/>
    <mergeCell ref="WLB79:WLG79"/>
    <mergeCell ref="WLH79:WLM79"/>
    <mergeCell ref="WLN79:WLS79"/>
    <mergeCell ref="WLT79:WLY79"/>
    <mergeCell ref="WLZ79:WME79"/>
    <mergeCell ref="WRH79:WRM79"/>
    <mergeCell ref="WRN79:WRS79"/>
    <mergeCell ref="WOZ79:WPE79"/>
    <mergeCell ref="WPF79:WPK79"/>
    <mergeCell ref="WPL79:WPQ79"/>
    <mergeCell ref="WPR79:WPW79"/>
    <mergeCell ref="WPX79:WQC79"/>
    <mergeCell ref="WQD79:WQI79"/>
    <mergeCell ref="WNP79:WNU79"/>
    <mergeCell ref="WNV79:WOA79"/>
    <mergeCell ref="WOB79:WOG79"/>
    <mergeCell ref="XDB79:XDG79"/>
    <mergeCell ref="XDH79:XDK79"/>
    <mergeCell ref="F80:G81"/>
    <mergeCell ref="H80:I80"/>
    <mergeCell ref="H81:I81"/>
    <mergeCell ref="XBL79:XBQ79"/>
    <mergeCell ref="XBR79:XBW79"/>
    <mergeCell ref="XBX79:XCC79"/>
    <mergeCell ref="XCD79:XCI79"/>
    <mergeCell ref="XCJ79:XCO79"/>
    <mergeCell ref="XCP79:XCU79"/>
    <mergeCell ref="XAB79:XAG79"/>
    <mergeCell ref="XAH79:XAM79"/>
    <mergeCell ref="XAN79:XAS79"/>
    <mergeCell ref="XAT79:XAY79"/>
    <mergeCell ref="XAZ79:XBE79"/>
    <mergeCell ref="XBF79:XBK79"/>
    <mergeCell ref="WYR79:WYW79"/>
    <mergeCell ref="WYX79:WZC79"/>
    <mergeCell ref="WZD79:WZI79"/>
    <mergeCell ref="WZJ79:WZO79"/>
    <mergeCell ref="WZP79:WZU79"/>
    <mergeCell ref="WZV79:XAA79"/>
    <mergeCell ref="WXH79:WXM79"/>
    <mergeCell ref="WXN79:WXS79"/>
    <mergeCell ref="WXT79:WXY79"/>
    <mergeCell ref="WXZ79:WYE79"/>
    <mergeCell ref="WYF79:WYK79"/>
    <mergeCell ref="WTP79:WTU79"/>
    <mergeCell ref="WTV79:WUA79"/>
    <mergeCell ref="WUB79:WUG79"/>
    <mergeCell ref="WUH79:WUM79"/>
    <mergeCell ref="XCV79:XDA79"/>
    <mergeCell ref="WYL79:WYQ79"/>
    <mergeCell ref="WVX79:WWC79"/>
    <mergeCell ref="WWD79:WWI79"/>
    <mergeCell ref="WWJ79:WWO79"/>
    <mergeCell ref="WWP79:WWU79"/>
    <mergeCell ref="WWV79:WXA79"/>
    <mergeCell ref="WXB79:WXG79"/>
    <mergeCell ref="WUN79:WUS79"/>
    <mergeCell ref="WUT79:WUY79"/>
    <mergeCell ref="WUZ79:WVE79"/>
    <mergeCell ref="WVF79:WVK79"/>
    <mergeCell ref="WVL79:WVQ79"/>
    <mergeCell ref="WVR79:WVW79"/>
    <mergeCell ref="WTD79:WTI79"/>
    <mergeCell ref="WTJ79:WTO79"/>
    <mergeCell ref="WRT79:WRY79"/>
    <mergeCell ref="WRZ79:WSE79"/>
    <mergeCell ref="WSF79:WSK79"/>
    <mergeCell ref="WOH79:WOM79"/>
    <mergeCell ref="B28:O28"/>
    <mergeCell ref="C120:F120"/>
    <mergeCell ref="C121:F121"/>
    <mergeCell ref="C122:F122"/>
    <mergeCell ref="C123:F123"/>
    <mergeCell ref="B82:E82"/>
    <mergeCell ref="F82:P82"/>
    <mergeCell ref="B100:F101"/>
    <mergeCell ref="N96:O96"/>
    <mergeCell ref="N97:O97"/>
    <mergeCell ref="N98:O98"/>
    <mergeCell ref="C119:F119"/>
    <mergeCell ref="G119:H119"/>
    <mergeCell ref="L104:N104"/>
    <mergeCell ref="O104:O105"/>
    <mergeCell ref="P104:P105"/>
    <mergeCell ref="D93:F93"/>
    <mergeCell ref="P88:P89"/>
    <mergeCell ref="B90:C90"/>
    <mergeCell ref="D90:F90"/>
    <mergeCell ref="B91:C91"/>
    <mergeCell ref="D91:F91"/>
    <mergeCell ref="B87:N87"/>
    <mergeCell ref="B88:C89"/>
    <mergeCell ref="K119:P119"/>
    <mergeCell ref="K120:P120"/>
    <mergeCell ref="K121:P121"/>
    <mergeCell ref="K122:P122"/>
    <mergeCell ref="N88:O89"/>
    <mergeCell ref="N90:O90"/>
    <mergeCell ref="G120:H120"/>
    <mergeCell ref="C52:N52"/>
    <mergeCell ref="C43:E43"/>
    <mergeCell ref="C44:E44"/>
    <mergeCell ref="C48:E48"/>
    <mergeCell ref="C49:E49"/>
    <mergeCell ref="C54:E54"/>
    <mergeCell ref="C64:E64"/>
    <mergeCell ref="C65:E65"/>
    <mergeCell ref="B85:E85"/>
    <mergeCell ref="B86:E86"/>
    <mergeCell ref="H86:N86"/>
    <mergeCell ref="D97:F97"/>
    <mergeCell ref="B94:C94"/>
    <mergeCell ref="D94:F94"/>
    <mergeCell ref="D88:F89"/>
    <mergeCell ref="G88:I88"/>
    <mergeCell ref="N75:P75"/>
    <mergeCell ref="N76:P76"/>
    <mergeCell ref="N78:P78"/>
    <mergeCell ref="B97:C97"/>
    <mergeCell ref="B93:C93"/>
    <mergeCell ref="N92:O92"/>
    <mergeCell ref="N93:O93"/>
    <mergeCell ref="N94:O94"/>
    <mergeCell ref="N95:O95"/>
    <mergeCell ref="B92:C92"/>
    <mergeCell ref="D92:F92"/>
    <mergeCell ref="C57:N57"/>
    <mergeCell ref="C62:N62"/>
    <mergeCell ref="B77:E77"/>
    <mergeCell ref="H77:I77"/>
    <mergeCell ref="B84:E84"/>
    <mergeCell ref="B79:E79"/>
    <mergeCell ref="F79:P79"/>
    <mergeCell ref="M88:M89"/>
    <mergeCell ref="B104:G105"/>
    <mergeCell ref="B106:G106"/>
    <mergeCell ref="J106:K106"/>
    <mergeCell ref="J107:K107"/>
    <mergeCell ref="J108:K108"/>
    <mergeCell ref="J109:K109"/>
    <mergeCell ref="J110:K110"/>
    <mergeCell ref="J111:K111"/>
    <mergeCell ref="J112:K112"/>
    <mergeCell ref="N91:O91"/>
    <mergeCell ref="N80:P80"/>
    <mergeCell ref="N81:P81"/>
    <mergeCell ref="N83:P83"/>
    <mergeCell ref="N85:P85"/>
    <mergeCell ref="B81:E81"/>
    <mergeCell ref="B83:E83"/>
    <mergeCell ref="B98:F98"/>
    <mergeCell ref="B103:P103"/>
    <mergeCell ref="B96:C96"/>
    <mergeCell ref="D96:F96"/>
    <mergeCell ref="B75:E75"/>
    <mergeCell ref="H83:I83"/>
    <mergeCell ref="H85:I85"/>
    <mergeCell ref="F75:G78"/>
    <mergeCell ref="J104:K105"/>
    <mergeCell ref="H84:I84"/>
    <mergeCell ref="C27:E27"/>
    <mergeCell ref="C55:E55"/>
    <mergeCell ref="C37:E37"/>
    <mergeCell ref="J115:K115"/>
    <mergeCell ref="J116:K116"/>
    <mergeCell ref="J117:K117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H104:I105"/>
    <mergeCell ref="H106:I106"/>
    <mergeCell ref="H107:I107"/>
    <mergeCell ref="H108:I108"/>
    <mergeCell ref="H109:I109"/>
    <mergeCell ref="H110:I110"/>
    <mergeCell ref="H111:I111"/>
    <mergeCell ref="J113:K113"/>
    <mergeCell ref="B80:E80"/>
  </mergeCells>
  <phoneticPr fontId="74" type="noConversion"/>
  <hyperlinks>
    <hyperlink ref="D88:F89" r:id="rId1" display="https://www.gpp.pt/images/GPP/Orientacoes_tecnicas/anexo3_calculodosrecursoshumanosefinanceiros.pdf" xr:uid="{00000000-0004-0000-0100-000000000000}"/>
  </hyperlinks>
  <printOptions horizontalCentered="1"/>
  <pageMargins left="0.25" right="0.25" top="0.75" bottom="0.75" header="0.3" footer="0.3"/>
  <pageSetup paperSize="8" scale="83" fitToHeight="0" orientation="landscape" r:id="rId2"/>
  <headerFooter>
    <oddFooter>&amp;C&amp;D&amp;R&amp;N</oddFooter>
  </headerFooter>
  <rowBreaks count="6" manualBreakCount="6">
    <brk id="39" min="1" max="15" man="1"/>
    <brk id="50" min="1" max="15" man="1"/>
    <brk id="66" min="1" max="15" man="1"/>
    <brk id="86" min="1" max="15" man="1"/>
    <brk id="118" min="1" max="15" man="1"/>
    <brk id="127" min="1" max="15" man="1"/>
  </rowBreaks>
  <ignoredErrors>
    <ignoredError sqref="K22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56486D59-F7E7-415F-9F1C-CA662A856101}">
            <xm:f>NOT(ISERROR(SEARCH($O$20,O20)))</xm:f>
            <xm:f>$O$20</xm:f>
            <x14:dxf>
              <font>
                <color rgb="FF00B0F0"/>
              </font>
            </x14:dxf>
          </x14:cfRule>
          <xm:sqref>O20:O22</xm:sqref>
        </x14:conditionalFormatting>
        <x14:conditionalFormatting xmlns:xm="http://schemas.microsoft.com/office/excel/2006/main">
          <x14:cfRule type="containsText" priority="8" operator="containsText" id="{CED5926D-A4CF-4521-9BC9-EB7E0A9D0B0F}">
            <xm:f>NOT(ISERROR(SEARCH($O$20,O26)))</xm:f>
            <xm:f>$O$20</xm:f>
            <x14:dxf>
              <font>
                <color rgb="FF00B0F0"/>
              </font>
            </x14:dxf>
          </x14:cfRule>
          <xm:sqref>O26:O27</xm:sqref>
        </x14:conditionalFormatting>
        <x14:conditionalFormatting xmlns:xm="http://schemas.microsoft.com/office/excel/2006/main">
          <x14:cfRule type="containsText" priority="2" operator="containsText" id="{43DBCFEE-1EFF-4061-BA5F-EFAEA950CA3B}">
            <xm:f>NOT(ISERROR(SEARCH($O$20,O31)))</xm:f>
            <xm:f>$O$20</xm:f>
            <x14:dxf>
              <font>
                <color rgb="FF00B0F0"/>
              </font>
            </x14:dxf>
          </x14:cfRule>
          <xm:sqref>O31:O33</xm:sqref>
        </x14:conditionalFormatting>
        <x14:conditionalFormatting xmlns:xm="http://schemas.microsoft.com/office/excel/2006/main">
          <x14:cfRule type="containsText" priority="5" operator="containsText" id="{13FBE285-8E6C-43D1-BC1A-80BAE4BEB2C5}">
            <xm:f>NOT(ISERROR(SEARCH($O$20,O37)))</xm:f>
            <xm:f>$O$20</xm:f>
            <x14:dxf>
              <font>
                <color rgb="FF00B0F0"/>
              </font>
            </x14:dxf>
          </x14:cfRule>
          <xm:sqref>O37:O38</xm:sqref>
        </x14:conditionalFormatting>
        <x14:conditionalFormatting xmlns:xm="http://schemas.microsoft.com/office/excel/2006/main">
          <x14:cfRule type="containsText" priority="7" operator="containsText" id="{07990843-3DD2-4270-BA85-3C91D9829DAF}">
            <xm:f>NOT(ISERROR(SEARCH($O$20,O43)))</xm:f>
            <xm:f>$O$20</xm:f>
            <x14:dxf>
              <font>
                <color rgb="FF00B0F0"/>
              </font>
            </x14:dxf>
          </x14:cfRule>
          <xm:sqref>O43:O44</xm:sqref>
        </x14:conditionalFormatting>
        <x14:conditionalFormatting xmlns:xm="http://schemas.microsoft.com/office/excel/2006/main">
          <x14:cfRule type="containsText" priority="3" operator="containsText" id="{55FF80CD-157E-4033-869B-3FEFD9F46956}">
            <xm:f>NOT(ISERROR(SEARCH($O$20,O48)))</xm:f>
            <xm:f>$O$20</xm:f>
            <x14:dxf>
              <font>
                <color rgb="FF00B0F0"/>
              </font>
            </x14:dxf>
          </x14:cfRule>
          <xm:sqref>O48:O49</xm:sqref>
        </x14:conditionalFormatting>
        <x14:conditionalFormatting xmlns:xm="http://schemas.microsoft.com/office/excel/2006/main">
          <x14:cfRule type="containsText" priority="6" operator="containsText" id="{DE9EFF3C-4EAF-4980-AD04-BC4CF4E0777B}">
            <xm:f>NOT(ISERROR(SEARCH($O$20,O54)))</xm:f>
            <xm:f>$O$20</xm:f>
            <x14:dxf>
              <font>
                <color rgb="FF00B0F0"/>
              </font>
            </x14:dxf>
          </x14:cfRule>
          <xm:sqref>O54:O55</xm:sqref>
        </x14:conditionalFormatting>
        <x14:conditionalFormatting xmlns:xm="http://schemas.microsoft.com/office/excel/2006/main">
          <x14:cfRule type="containsText" priority="1" operator="containsText" id="{15A57A39-4662-4C6C-A0AA-40CB70A8CEF6}">
            <xm:f>NOT(ISERROR(SEARCH($O$20,O59)))</xm:f>
            <xm:f>$O$20</xm:f>
            <x14:dxf>
              <font>
                <color rgb="FF00B0F0"/>
              </font>
            </x14:dxf>
          </x14:cfRule>
          <xm:sqref>O59:O60</xm:sqref>
        </x14:conditionalFormatting>
        <x14:conditionalFormatting xmlns:xm="http://schemas.microsoft.com/office/excel/2006/main">
          <x14:cfRule type="containsText" priority="4" operator="containsText" id="{33B1C21F-EAB2-4750-BC33-DA4857AE2061}">
            <xm:f>NOT(ISERROR(SEARCH($O$20,O64)))</xm:f>
            <xm:f>$O$20</xm:f>
            <x14:dxf>
              <font>
                <color rgb="FF00B0F0"/>
              </font>
            </x14:dxf>
          </x14:cfRule>
          <xm:sqref>O64:O65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11"/>
  <sheetViews>
    <sheetView showGridLines="0" workbookViewId="0">
      <selection activeCell="B10" sqref="B10"/>
    </sheetView>
  </sheetViews>
  <sheetFormatPr defaultRowHeight="12.5" x14ac:dyDescent="0.25"/>
  <cols>
    <col min="2" max="2" width="40.7265625" customWidth="1"/>
    <col min="3" max="3" width="46.7265625" customWidth="1"/>
    <col min="4" max="4" width="4.54296875" customWidth="1"/>
    <col min="5" max="5" width="16" style="44" customWidth="1"/>
    <col min="6" max="6" width="16.453125" style="44" bestFit="1" customWidth="1"/>
    <col min="7" max="7" width="9" style="44" bestFit="1" customWidth="1"/>
    <col min="8" max="8" width="18" style="44" bestFit="1" customWidth="1"/>
    <col min="9" max="9" width="26.81640625" style="44" customWidth="1"/>
    <col min="10" max="10" width="30.1796875" style="44" bestFit="1" customWidth="1"/>
  </cols>
  <sheetData>
    <row r="3" spans="2:14" ht="25" customHeight="1" x14ac:dyDescent="0.25">
      <c r="B3" s="428" t="s">
        <v>245</v>
      </c>
      <c r="C3" s="428"/>
      <c r="E3" s="429" t="s">
        <v>258</v>
      </c>
      <c r="F3" s="429"/>
      <c r="G3" s="429"/>
      <c r="H3" s="429"/>
      <c r="I3" s="429"/>
      <c r="J3" s="429"/>
    </row>
    <row r="4" spans="2:14" ht="10.5" customHeight="1" thickBot="1" x14ac:dyDescent="0.3">
      <c r="B4" s="52"/>
      <c r="C4" s="52"/>
    </row>
    <row r="5" spans="2:14" ht="40" customHeight="1" thickTop="1" thickBot="1" x14ac:dyDescent="0.3">
      <c r="B5" s="53" t="s">
        <v>227</v>
      </c>
      <c r="C5" s="54" t="s">
        <v>241</v>
      </c>
      <c r="E5" s="62" t="s">
        <v>239</v>
      </c>
      <c r="F5" s="62" t="s">
        <v>240</v>
      </c>
      <c r="G5" s="62" t="s">
        <v>9</v>
      </c>
      <c r="H5" s="63" t="s">
        <v>244</v>
      </c>
      <c r="I5" s="64" t="s">
        <v>242</v>
      </c>
      <c r="J5" s="64" t="s">
        <v>243</v>
      </c>
    </row>
    <row r="6" spans="2:14" ht="40" customHeight="1" thickTop="1" thickBot="1" x14ac:dyDescent="0.3">
      <c r="B6" s="55" t="s">
        <v>103</v>
      </c>
      <c r="C6" s="56" t="s">
        <v>246</v>
      </c>
      <c r="E6" s="432" t="s">
        <v>236</v>
      </c>
      <c r="F6" s="60" t="s">
        <v>37</v>
      </c>
      <c r="G6" s="61">
        <v>0.6</v>
      </c>
      <c r="H6" s="430">
        <v>1</v>
      </c>
      <c r="I6" s="61">
        <v>1</v>
      </c>
      <c r="J6" s="430">
        <f>I6*G6+I7*G7</f>
        <v>1.2000000000000002</v>
      </c>
    </row>
    <row r="7" spans="2:14" ht="57.75" customHeight="1" thickTop="1" thickBot="1" x14ac:dyDescent="0.3">
      <c r="B7" s="55" t="s">
        <v>228</v>
      </c>
      <c r="C7" s="56" t="s">
        <v>229</v>
      </c>
      <c r="E7" s="432"/>
      <c r="F7" s="60" t="s">
        <v>38</v>
      </c>
      <c r="G7" s="61">
        <v>0.4</v>
      </c>
      <c r="H7" s="431"/>
      <c r="I7" s="61">
        <v>1.5</v>
      </c>
      <c r="J7" s="431"/>
      <c r="N7" s="44"/>
    </row>
    <row r="8" spans="2:14" ht="73.5" customHeight="1" thickTop="1" thickBot="1" x14ac:dyDescent="0.3">
      <c r="B8" s="55" t="s">
        <v>230</v>
      </c>
      <c r="C8" s="56" t="s">
        <v>231</v>
      </c>
      <c r="E8" s="59" t="s">
        <v>237</v>
      </c>
      <c r="F8" s="60" t="s">
        <v>39</v>
      </c>
      <c r="G8" s="61">
        <v>1</v>
      </c>
      <c r="H8" s="61">
        <v>0.75</v>
      </c>
      <c r="I8" s="61">
        <v>1.5</v>
      </c>
      <c r="J8" s="61">
        <f>G8*I8</f>
        <v>1.5</v>
      </c>
      <c r="N8" s="44"/>
    </row>
    <row r="9" spans="2:14" ht="60.75" customHeight="1" thickTop="1" thickBot="1" x14ac:dyDescent="0.3">
      <c r="B9" s="55" t="s">
        <v>232</v>
      </c>
      <c r="C9" s="56" t="s">
        <v>233</v>
      </c>
      <c r="E9" s="432" t="s">
        <v>238</v>
      </c>
      <c r="F9" s="60" t="s">
        <v>40</v>
      </c>
      <c r="G9" s="61">
        <v>0.8</v>
      </c>
      <c r="H9" s="430">
        <v>1</v>
      </c>
      <c r="I9" s="61">
        <v>1</v>
      </c>
      <c r="J9" s="430">
        <f>G9*I9+G10*I10</f>
        <v>1</v>
      </c>
      <c r="N9" s="44"/>
    </row>
    <row r="10" spans="2:14" ht="55.5" customHeight="1" thickTop="1" thickBot="1" x14ac:dyDescent="0.3">
      <c r="B10" s="57" t="s">
        <v>234</v>
      </c>
      <c r="C10" s="58" t="s">
        <v>235</v>
      </c>
      <c r="E10" s="432"/>
      <c r="F10" s="60" t="s">
        <v>41</v>
      </c>
      <c r="G10" s="61">
        <v>0.2</v>
      </c>
      <c r="H10" s="431"/>
      <c r="I10" s="61">
        <v>1</v>
      </c>
      <c r="J10" s="431"/>
      <c r="N10" s="44"/>
    </row>
    <row r="11" spans="2:14" ht="13" thickTop="1" x14ac:dyDescent="0.25">
      <c r="N11" s="44"/>
    </row>
  </sheetData>
  <mergeCells count="8">
    <mergeCell ref="B3:C3"/>
    <mergeCell ref="E3:J3"/>
    <mergeCell ref="J6:J7"/>
    <mergeCell ref="J9:J10"/>
    <mergeCell ref="H6:H7"/>
    <mergeCell ref="H9:H10"/>
    <mergeCell ref="E6:E7"/>
    <mergeCell ref="E9:E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9"/>
  <sheetViews>
    <sheetView showGridLines="0" zoomScaleNormal="100" workbookViewId="0">
      <selection activeCell="C5" sqref="C5"/>
    </sheetView>
  </sheetViews>
  <sheetFormatPr defaultRowHeight="12.5" x14ac:dyDescent="0.25"/>
  <cols>
    <col min="1" max="1" width="3.81640625" customWidth="1"/>
    <col min="2" max="2" width="20.81640625" customWidth="1"/>
    <col min="3" max="3" width="114.7265625" customWidth="1"/>
  </cols>
  <sheetData>
    <row r="2" spans="2:3" ht="30" customHeight="1" x14ac:dyDescent="0.25">
      <c r="B2" s="429" t="s">
        <v>273</v>
      </c>
      <c r="C2" s="429"/>
    </row>
    <row r="3" spans="2:3" ht="13" x14ac:dyDescent="0.3">
      <c r="B3" s="1"/>
      <c r="C3" s="1"/>
    </row>
    <row r="4" spans="2:3" ht="13.5" thickBot="1" x14ac:dyDescent="0.35">
      <c r="B4" s="1"/>
      <c r="C4" s="1"/>
    </row>
    <row r="5" spans="2:3" ht="65.150000000000006" customHeight="1" thickTop="1" thickBot="1" x14ac:dyDescent="0.3">
      <c r="B5" s="2" t="s">
        <v>78</v>
      </c>
      <c r="C5" s="3" t="s">
        <v>79</v>
      </c>
    </row>
    <row r="6" spans="2:3" ht="65.150000000000006" customHeight="1" thickTop="1" thickBot="1" x14ac:dyDescent="0.3">
      <c r="B6" s="2" t="s">
        <v>80</v>
      </c>
      <c r="C6" s="3" t="s">
        <v>259</v>
      </c>
    </row>
    <row r="7" spans="2:3" ht="65.150000000000006" customHeight="1" thickTop="1" thickBot="1" x14ac:dyDescent="0.3">
      <c r="B7" s="2" t="s">
        <v>81</v>
      </c>
      <c r="C7" s="3" t="s">
        <v>82</v>
      </c>
    </row>
    <row r="8" spans="2:3" ht="65.150000000000006" customHeight="1" thickTop="1" thickBot="1" x14ac:dyDescent="0.3">
      <c r="B8" s="2" t="s">
        <v>83</v>
      </c>
      <c r="C8" s="3" t="s">
        <v>84</v>
      </c>
    </row>
    <row r="9" spans="2:3" ht="65.150000000000006" customHeight="1" thickTop="1" thickBot="1" x14ac:dyDescent="0.3">
      <c r="B9" s="2" t="s">
        <v>85</v>
      </c>
      <c r="C9" s="3" t="s">
        <v>86</v>
      </c>
    </row>
    <row r="10" spans="2:3" ht="65.150000000000006" customHeight="1" thickTop="1" thickBot="1" x14ac:dyDescent="0.3">
      <c r="B10" s="2" t="s">
        <v>104</v>
      </c>
      <c r="C10" s="3" t="s">
        <v>87</v>
      </c>
    </row>
    <row r="11" spans="2:3" ht="65.150000000000006" customHeight="1" thickTop="1" thickBot="1" x14ac:dyDescent="0.3">
      <c r="B11" s="2" t="s">
        <v>88</v>
      </c>
      <c r="C11" s="3" t="s">
        <v>89</v>
      </c>
    </row>
    <row r="12" spans="2:3" ht="65.150000000000006" customHeight="1" thickTop="1" thickBot="1" x14ac:dyDescent="0.3">
      <c r="B12" s="2" t="s">
        <v>90</v>
      </c>
      <c r="C12" s="3" t="s">
        <v>91</v>
      </c>
    </row>
    <row r="13" spans="2:3" ht="65.150000000000006" customHeight="1" thickTop="1" thickBot="1" x14ac:dyDescent="0.3">
      <c r="B13" s="2" t="s">
        <v>92</v>
      </c>
      <c r="C13" s="3" t="s">
        <v>93</v>
      </c>
    </row>
    <row r="14" spans="2:3" ht="65.150000000000006" customHeight="1" thickTop="1" thickBot="1" x14ac:dyDescent="0.3">
      <c r="B14" s="2" t="s">
        <v>94</v>
      </c>
      <c r="C14" s="3" t="s">
        <v>95</v>
      </c>
    </row>
    <row r="15" spans="2:3" ht="65.150000000000006" customHeight="1" thickTop="1" thickBot="1" x14ac:dyDescent="0.3">
      <c r="B15" s="2" t="s">
        <v>96</v>
      </c>
      <c r="C15" s="3" t="s">
        <v>97</v>
      </c>
    </row>
    <row r="16" spans="2:3" ht="65.150000000000006" customHeight="1" thickTop="1" thickBot="1" x14ac:dyDescent="0.3">
      <c r="B16" s="2" t="s">
        <v>98</v>
      </c>
      <c r="C16" s="3" t="s">
        <v>99</v>
      </c>
    </row>
    <row r="17" spans="2:3" ht="65.150000000000006" customHeight="1" thickTop="1" thickBot="1" x14ac:dyDescent="0.3">
      <c r="B17" s="2" t="s">
        <v>100</v>
      </c>
      <c r="C17" s="3" t="s">
        <v>101</v>
      </c>
    </row>
    <row r="18" spans="2:3" ht="65.150000000000006" customHeight="1" thickTop="1" thickBot="1" x14ac:dyDescent="0.3">
      <c r="B18" s="2" t="s">
        <v>102</v>
      </c>
      <c r="C18" s="3" t="s">
        <v>260</v>
      </c>
    </row>
    <row r="19" spans="2:3" ht="13" thickTop="1" x14ac:dyDescent="0.25"/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6"/>
  <sheetViews>
    <sheetView showGridLines="0" topLeftCell="A4" zoomScale="80" zoomScaleNormal="80" workbookViewId="0">
      <selection activeCell="E11" sqref="E11"/>
    </sheetView>
  </sheetViews>
  <sheetFormatPr defaultColWidth="9.1796875" defaultRowHeight="12.5" x14ac:dyDescent="0.25"/>
  <cols>
    <col min="1" max="1" width="11.26953125" style="44" customWidth="1"/>
    <col min="2" max="6" width="45.7265625" style="44" customWidth="1"/>
    <col min="7" max="16384" width="9.1796875" style="44"/>
  </cols>
  <sheetData>
    <row r="1" spans="2:6" hidden="1" x14ac:dyDescent="0.25"/>
    <row r="2" spans="2:6" hidden="1" x14ac:dyDescent="0.25"/>
    <row r="3" spans="2:6" hidden="1" x14ac:dyDescent="0.25"/>
    <row r="5" spans="2:6" ht="50.25" customHeight="1" x14ac:dyDescent="0.25">
      <c r="B5" s="435" t="s">
        <v>146</v>
      </c>
      <c r="C5" s="436"/>
      <c r="D5" s="436"/>
      <c r="E5" s="436"/>
      <c r="F5" s="437"/>
    </row>
    <row r="6" spans="2:6" ht="44.25" customHeight="1" x14ac:dyDescent="0.25">
      <c r="B6" s="45" t="s">
        <v>222</v>
      </c>
      <c r="C6" s="438" t="s">
        <v>223</v>
      </c>
      <c r="D6" s="438"/>
      <c r="E6" s="438" t="s">
        <v>224</v>
      </c>
      <c r="F6" s="438"/>
    </row>
    <row r="7" spans="2:6" ht="60.75" customHeight="1" x14ac:dyDescent="0.25">
      <c r="B7" s="46" t="s">
        <v>254</v>
      </c>
      <c r="C7" s="434" t="s">
        <v>147</v>
      </c>
      <c r="D7" s="434"/>
      <c r="E7" s="434" t="s">
        <v>148</v>
      </c>
      <c r="F7" s="434"/>
    </row>
    <row r="8" spans="2:6" ht="39" customHeight="1" x14ac:dyDescent="0.25">
      <c r="B8" s="47" t="s">
        <v>149</v>
      </c>
      <c r="C8" s="48" t="s">
        <v>150</v>
      </c>
      <c r="D8" s="48" t="s">
        <v>247</v>
      </c>
      <c r="E8" s="48" t="s">
        <v>51</v>
      </c>
      <c r="F8" s="48" t="s">
        <v>151</v>
      </c>
    </row>
    <row r="9" spans="2:6" ht="44.25" customHeight="1" x14ac:dyDescent="0.25">
      <c r="B9" s="49"/>
      <c r="C9" s="50"/>
      <c r="D9" s="51"/>
      <c r="E9" s="50"/>
      <c r="F9" s="51"/>
    </row>
    <row r="10" spans="2:6" ht="44.25" customHeight="1" x14ac:dyDescent="0.25">
      <c r="B10" s="49"/>
      <c r="C10" s="50"/>
      <c r="D10" s="51"/>
      <c r="E10" s="50"/>
      <c r="F10" s="51"/>
    </row>
    <row r="11" spans="2:6" ht="44.25" customHeight="1" x14ac:dyDescent="0.25">
      <c r="B11" s="49"/>
      <c r="C11" s="50"/>
      <c r="D11" s="51"/>
      <c r="E11" s="50"/>
      <c r="F11" s="51"/>
    </row>
    <row r="12" spans="2:6" ht="44.25" customHeight="1" x14ac:dyDescent="0.25">
      <c r="B12" s="49"/>
      <c r="C12" s="50"/>
      <c r="D12" s="51"/>
      <c r="E12" s="50"/>
      <c r="F12" s="51"/>
    </row>
    <row r="13" spans="2:6" ht="44.25" customHeight="1" x14ac:dyDescent="0.25">
      <c r="B13" s="49"/>
      <c r="C13" s="50"/>
      <c r="D13" s="51"/>
      <c r="E13" s="50"/>
      <c r="F13" s="51"/>
    </row>
    <row r="14" spans="2:6" ht="44.25" customHeight="1" x14ac:dyDescent="0.25">
      <c r="B14" s="49"/>
      <c r="C14" s="50"/>
      <c r="D14" s="51"/>
      <c r="E14" s="50"/>
      <c r="F14" s="51"/>
    </row>
    <row r="15" spans="2:6" x14ac:dyDescent="0.25">
      <c r="B15" s="433" t="s">
        <v>152</v>
      </c>
      <c r="C15" s="433"/>
      <c r="D15" s="433"/>
      <c r="E15" s="433"/>
      <c r="F15" s="433"/>
    </row>
    <row r="16" spans="2:6" x14ac:dyDescent="0.25">
      <c r="B16" s="433" t="s">
        <v>153</v>
      </c>
      <c r="C16" s="433"/>
      <c r="D16" s="433"/>
      <c r="E16" s="433"/>
      <c r="F16" s="433"/>
    </row>
  </sheetData>
  <mergeCells count="7">
    <mergeCell ref="B16:F16"/>
    <mergeCell ref="B15:F15"/>
    <mergeCell ref="C7:D7"/>
    <mergeCell ref="E7:F7"/>
    <mergeCell ref="B5:F5"/>
    <mergeCell ref="C6:D6"/>
    <mergeCell ref="E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I14" sqref="H14:I14"/>
    </sheetView>
  </sheetViews>
  <sheetFormatPr defaultColWidth="9.1796875" defaultRowHeight="12.5" x14ac:dyDescent="0.25"/>
  <cols>
    <col min="1" max="1" width="9.1796875" style="4"/>
    <col min="2" max="2" width="62.26953125" style="4" customWidth="1"/>
    <col min="3" max="3" width="39.54296875" style="4" customWidth="1"/>
    <col min="4" max="4" width="10.1796875" bestFit="1" customWidth="1"/>
    <col min="7" max="7" width="13.453125" customWidth="1"/>
    <col min="9" max="16384" width="9.1796875" style="4"/>
  </cols>
  <sheetData>
    <row r="1" spans="1:3" customFormat="1" x14ac:dyDescent="0.25"/>
    <row r="2" spans="1:3" customFormat="1" x14ac:dyDescent="0.25"/>
    <row r="3" spans="1:3" customFormat="1" x14ac:dyDescent="0.25"/>
    <row r="4" spans="1:3" customFormat="1" x14ac:dyDescent="0.25"/>
    <row r="5" spans="1:3" customFormat="1" x14ac:dyDescent="0.25"/>
    <row r="6" spans="1:3" customFormat="1" x14ac:dyDescent="0.25"/>
    <row r="7" spans="1:3" customFormat="1" ht="13" thickBot="1" x14ac:dyDescent="0.3"/>
    <row r="8" spans="1:3" customFormat="1" ht="36" customHeight="1" thickTop="1" thickBot="1" x14ac:dyDescent="0.3">
      <c r="B8" s="439" t="s">
        <v>163</v>
      </c>
      <c r="C8" s="439"/>
    </row>
    <row r="9" spans="1:3" ht="50.15" customHeight="1" thickTop="1" thickBot="1" x14ac:dyDescent="0.3">
      <c r="A9"/>
      <c r="B9" s="5" t="s">
        <v>162</v>
      </c>
      <c r="C9" s="40">
        <v>44562</v>
      </c>
    </row>
    <row r="10" spans="1:3" ht="50.15" customHeight="1" thickTop="1" thickBot="1" x14ac:dyDescent="0.3">
      <c r="A10"/>
      <c r="B10" s="5" t="s">
        <v>161</v>
      </c>
      <c r="C10" s="40">
        <v>44926</v>
      </c>
    </row>
    <row r="11" spans="1:3" ht="50.15" customHeight="1" thickTop="1" thickBot="1" x14ac:dyDescent="0.3">
      <c r="A11"/>
      <c r="B11" s="5" t="s">
        <v>160</v>
      </c>
      <c r="C11" s="41">
        <v>22</v>
      </c>
    </row>
    <row r="12" spans="1:3" ht="50.15" customHeight="1" thickTop="1" thickBot="1" x14ac:dyDescent="0.3">
      <c r="A12"/>
      <c r="B12" s="5" t="s">
        <v>249</v>
      </c>
      <c r="C12" s="41">
        <v>1</v>
      </c>
    </row>
    <row r="13" spans="1:3" ht="50.15" customHeight="1" thickTop="1" thickBot="1" x14ac:dyDescent="0.3">
      <c r="A13"/>
      <c r="B13" s="5" t="s">
        <v>248</v>
      </c>
      <c r="C13" s="41">
        <v>9</v>
      </c>
    </row>
    <row r="14" spans="1:3" ht="50.15" customHeight="1" thickTop="1" thickBot="1" x14ac:dyDescent="0.3">
      <c r="A14"/>
      <c r="B14" s="5" t="s">
        <v>214</v>
      </c>
      <c r="C14" s="43">
        <f>NETWORKDAYS.INTL(C9,C10,1,9)-C13-C11-C12</f>
        <v>228</v>
      </c>
    </row>
    <row r="15" spans="1:3" ht="50.15" customHeight="1" thickTop="1" thickBot="1" x14ac:dyDescent="0.3">
      <c r="A15"/>
      <c r="B15" s="5" t="s">
        <v>159</v>
      </c>
      <c r="C15" s="42">
        <f>(C10-C9)+1</f>
        <v>365</v>
      </c>
    </row>
    <row r="16" spans="1:3" ht="50.15" customHeight="1" thickTop="1" x14ac:dyDescent="0.25"/>
    <row r="17" ht="50.15" customHeight="1" x14ac:dyDescent="0.25"/>
    <row r="18" ht="50.15" customHeight="1" x14ac:dyDescent="0.25"/>
  </sheetData>
  <protectedRanges>
    <protectedRange algorithmName="SHA-512" hashValue="PMHPb4AXqP3EZJno5+6oIJliiilgAnCNwBpSsEbEfU7TeLxcT3JvrOZQn6YjlQN0b8KctdkVGv+iuHZUxjRWFA==" saltValue="H7sw7pVoXIOj1E+GWHNbTw==" spinCount="100000" sqref="C9:C13" name="Intervalo1"/>
  </protectedRanges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8:K24"/>
  <sheetViews>
    <sheetView showGridLines="0" topLeftCell="A7" zoomScale="85" zoomScaleNormal="85" workbookViewId="0">
      <selection activeCell="C21" sqref="C21"/>
    </sheetView>
  </sheetViews>
  <sheetFormatPr defaultColWidth="9.1796875" defaultRowHeight="10.5" x14ac:dyDescent="0.25"/>
  <cols>
    <col min="1" max="1" width="9.1796875" style="6"/>
    <col min="2" max="2" width="3.54296875" style="6" customWidth="1"/>
    <col min="3" max="3" width="50.1796875" style="6" customWidth="1"/>
    <col min="4" max="4" width="14.26953125" style="6" customWidth="1"/>
    <col min="5" max="5" width="13.81640625" style="6" customWidth="1"/>
    <col min="6" max="6" width="12" style="6" customWidth="1"/>
    <col min="7" max="7" width="16.7265625" style="6" customWidth="1"/>
    <col min="8" max="8" width="15.54296875" style="6" customWidth="1"/>
    <col min="9" max="9" width="20.26953125" style="6" customWidth="1"/>
    <col min="10" max="10" width="16.7265625" style="6" customWidth="1"/>
    <col min="11" max="11" width="17.1796875" style="6" customWidth="1"/>
    <col min="12" max="12" width="14.453125" style="6" customWidth="1"/>
    <col min="13" max="13" width="9.1796875" style="6" customWidth="1"/>
    <col min="14" max="16384" width="9.1796875" style="6"/>
  </cols>
  <sheetData>
    <row r="8" spans="3:11" ht="50.25" customHeight="1" thickBot="1" x14ac:dyDescent="0.3">
      <c r="C8" s="442" t="s">
        <v>164</v>
      </c>
      <c r="D8" s="443"/>
      <c r="E8" s="443"/>
      <c r="F8" s="443"/>
      <c r="G8" s="443"/>
      <c r="H8" s="443"/>
      <c r="I8" s="443"/>
      <c r="J8" s="443"/>
      <c r="K8" s="444"/>
    </row>
    <row r="9" spans="3:11" ht="13.5" thickBot="1" x14ac:dyDescent="0.3">
      <c r="C9" s="445"/>
      <c r="D9" s="445"/>
      <c r="E9" s="445"/>
      <c r="F9" s="445"/>
      <c r="G9" s="445"/>
      <c r="H9" s="445"/>
      <c r="I9" s="445"/>
      <c r="J9" s="445"/>
      <c r="K9" s="445"/>
    </row>
    <row r="10" spans="3:11" ht="24.75" customHeight="1" x14ac:dyDescent="0.25">
      <c r="C10" s="446" t="s">
        <v>165</v>
      </c>
      <c r="D10" s="446" t="s">
        <v>166</v>
      </c>
      <c r="E10" s="448" t="s">
        <v>167</v>
      </c>
      <c r="F10" s="449"/>
      <c r="G10" s="450"/>
      <c r="H10" s="451" t="s">
        <v>221</v>
      </c>
      <c r="I10" s="452"/>
      <c r="J10" s="453"/>
      <c r="K10" s="454" t="s">
        <v>168</v>
      </c>
    </row>
    <row r="11" spans="3:11" s="9" customFormat="1" ht="39" x14ac:dyDescent="0.25">
      <c r="C11" s="447"/>
      <c r="D11" s="447"/>
      <c r="E11" s="7" t="s">
        <v>169</v>
      </c>
      <c r="F11" s="7" t="s">
        <v>106</v>
      </c>
      <c r="G11" s="7" t="s">
        <v>107</v>
      </c>
      <c r="H11" s="8" t="s">
        <v>170</v>
      </c>
      <c r="I11" s="7" t="s">
        <v>109</v>
      </c>
      <c r="J11" s="7" t="s">
        <v>110</v>
      </c>
      <c r="K11" s="451"/>
    </row>
    <row r="12" spans="3:11" ht="25" customHeight="1" x14ac:dyDescent="0.25">
      <c r="C12" s="10" t="s">
        <v>171</v>
      </c>
      <c r="D12" s="11">
        <v>20</v>
      </c>
      <c r="E12" s="12">
        <v>1</v>
      </c>
      <c r="F12" s="12">
        <f t="shared" ref="F12:F20" si="0">E12*$D$21</f>
        <v>228</v>
      </c>
      <c r="G12" s="12">
        <f>E12*D12</f>
        <v>20</v>
      </c>
      <c r="H12" s="13">
        <v>1</v>
      </c>
      <c r="I12" s="12">
        <v>100</v>
      </c>
      <c r="J12" s="12">
        <f>(I12*G12)/F12</f>
        <v>8.7719298245614041</v>
      </c>
      <c r="K12" s="14">
        <f t="shared" ref="K12:K19" si="1">E12-H12</f>
        <v>0</v>
      </c>
    </row>
    <row r="13" spans="3:11" ht="25" customHeight="1" x14ac:dyDescent="0.25">
      <c r="C13" s="10" t="s">
        <v>120</v>
      </c>
      <c r="D13" s="15">
        <v>16</v>
      </c>
      <c r="E13" s="12">
        <v>1</v>
      </c>
      <c r="F13" s="12">
        <f t="shared" si="0"/>
        <v>228</v>
      </c>
      <c r="G13" s="12">
        <f>E13*D13</f>
        <v>16</v>
      </c>
      <c r="H13" s="13">
        <v>1</v>
      </c>
      <c r="I13" s="12">
        <v>100</v>
      </c>
      <c r="J13" s="12">
        <f t="shared" ref="J13:J19" si="2">(I13*G13)/F13</f>
        <v>7.0175438596491224</v>
      </c>
      <c r="K13" s="14">
        <f t="shared" si="1"/>
        <v>0</v>
      </c>
    </row>
    <row r="14" spans="3:11" ht="25" customHeight="1" x14ac:dyDescent="0.25">
      <c r="C14" s="10" t="s">
        <v>172</v>
      </c>
      <c r="D14" s="11">
        <v>12</v>
      </c>
      <c r="E14" s="12">
        <v>1</v>
      </c>
      <c r="F14" s="12">
        <f t="shared" si="0"/>
        <v>228</v>
      </c>
      <c r="G14" s="12">
        <f t="shared" ref="G14:G19" si="3">E14*D14</f>
        <v>12</v>
      </c>
      <c r="H14" s="13">
        <v>1</v>
      </c>
      <c r="I14" s="12">
        <v>228</v>
      </c>
      <c r="J14" s="12">
        <f t="shared" si="2"/>
        <v>12</v>
      </c>
      <c r="K14" s="14">
        <f t="shared" si="1"/>
        <v>0</v>
      </c>
    </row>
    <row r="15" spans="3:11" ht="25" customHeight="1" x14ac:dyDescent="0.25">
      <c r="C15" s="10" t="s">
        <v>173</v>
      </c>
      <c r="D15" s="11">
        <v>9</v>
      </c>
      <c r="E15" s="12">
        <v>1</v>
      </c>
      <c r="F15" s="12">
        <f t="shared" si="0"/>
        <v>228</v>
      </c>
      <c r="G15" s="12">
        <f t="shared" si="3"/>
        <v>9</v>
      </c>
      <c r="H15" s="13">
        <v>1</v>
      </c>
      <c r="I15" s="12">
        <v>228</v>
      </c>
      <c r="J15" s="12">
        <f t="shared" si="2"/>
        <v>9</v>
      </c>
      <c r="K15" s="14">
        <f t="shared" si="1"/>
        <v>0</v>
      </c>
    </row>
    <row r="16" spans="3:11" ht="25" customHeight="1" x14ac:dyDescent="0.25">
      <c r="C16" s="10" t="s">
        <v>174</v>
      </c>
      <c r="D16" s="11">
        <v>8</v>
      </c>
      <c r="E16" s="12">
        <v>1</v>
      </c>
      <c r="F16" s="12">
        <f t="shared" si="0"/>
        <v>228</v>
      </c>
      <c r="G16" s="12">
        <f t="shared" si="3"/>
        <v>8</v>
      </c>
      <c r="H16" s="13">
        <v>1</v>
      </c>
      <c r="I16" s="12">
        <v>50</v>
      </c>
      <c r="J16" s="12">
        <f t="shared" si="2"/>
        <v>1.7543859649122806</v>
      </c>
      <c r="K16" s="14">
        <f t="shared" si="1"/>
        <v>0</v>
      </c>
    </row>
    <row r="17" spans="3:11" ht="25" customHeight="1" x14ac:dyDescent="0.25">
      <c r="C17" s="10" t="s">
        <v>175</v>
      </c>
      <c r="D17" s="11">
        <v>7</v>
      </c>
      <c r="E17" s="12">
        <v>1</v>
      </c>
      <c r="F17" s="12">
        <f t="shared" si="0"/>
        <v>228</v>
      </c>
      <c r="G17" s="12">
        <f t="shared" si="3"/>
        <v>7</v>
      </c>
      <c r="H17" s="13">
        <v>1</v>
      </c>
      <c r="I17" s="12">
        <v>228</v>
      </c>
      <c r="J17" s="12">
        <f t="shared" si="2"/>
        <v>7</v>
      </c>
      <c r="K17" s="14">
        <f t="shared" si="1"/>
        <v>0</v>
      </c>
    </row>
    <row r="18" spans="3:11" ht="25" customHeight="1" x14ac:dyDescent="0.25">
      <c r="C18" s="10" t="s">
        <v>176</v>
      </c>
      <c r="D18" s="11">
        <v>6</v>
      </c>
      <c r="E18" s="12">
        <v>1</v>
      </c>
      <c r="F18" s="12">
        <f t="shared" si="0"/>
        <v>228</v>
      </c>
      <c r="G18" s="12">
        <f t="shared" si="3"/>
        <v>6</v>
      </c>
      <c r="H18" s="13">
        <v>1</v>
      </c>
      <c r="I18" s="12">
        <v>228</v>
      </c>
      <c r="J18" s="12">
        <f t="shared" si="2"/>
        <v>6</v>
      </c>
      <c r="K18" s="14">
        <f t="shared" si="1"/>
        <v>0</v>
      </c>
    </row>
    <row r="19" spans="3:11" ht="25" customHeight="1" x14ac:dyDescent="0.25">
      <c r="C19" s="10" t="s">
        <v>177</v>
      </c>
      <c r="D19" s="11">
        <v>5</v>
      </c>
      <c r="E19" s="16">
        <v>1</v>
      </c>
      <c r="F19" s="12">
        <f t="shared" si="0"/>
        <v>228</v>
      </c>
      <c r="G19" s="16">
        <f t="shared" si="3"/>
        <v>5</v>
      </c>
      <c r="H19" s="17">
        <v>1</v>
      </c>
      <c r="I19" s="12">
        <v>228</v>
      </c>
      <c r="J19" s="12">
        <f t="shared" si="2"/>
        <v>5</v>
      </c>
      <c r="K19" s="14">
        <f t="shared" si="1"/>
        <v>0</v>
      </c>
    </row>
    <row r="20" spans="3:11" ht="25" customHeight="1" x14ac:dyDescent="0.25">
      <c r="C20" s="440" t="s">
        <v>178</v>
      </c>
      <c r="D20" s="441"/>
      <c r="E20" s="18">
        <f t="shared" ref="E20:I20" si="4">SUM(E12:E19)</f>
        <v>8</v>
      </c>
      <c r="F20" s="18">
        <f t="shared" si="0"/>
        <v>1824</v>
      </c>
      <c r="G20" s="19">
        <f t="shared" si="4"/>
        <v>83</v>
      </c>
      <c r="H20" s="18">
        <f t="shared" si="4"/>
        <v>8</v>
      </c>
      <c r="I20" s="18">
        <f t="shared" si="4"/>
        <v>1390</v>
      </c>
      <c r="J20" s="18">
        <f>(I20*G20)/F20</f>
        <v>63.251096491228068</v>
      </c>
      <c r="K20" s="20">
        <f>SUM(K12:K19)</f>
        <v>0</v>
      </c>
    </row>
    <row r="21" spans="3:11" ht="50.15" customHeight="1" x14ac:dyDescent="0.25">
      <c r="C21" s="21" t="s">
        <v>250</v>
      </c>
      <c r="D21" s="35">
        <f>'5 - DU'!C14</f>
        <v>228</v>
      </c>
      <c r="E21" s="22"/>
      <c r="F21" s="23"/>
      <c r="G21" s="22"/>
      <c r="H21" s="22"/>
      <c r="I21" s="22"/>
      <c r="J21" s="22"/>
      <c r="K21" s="22"/>
    </row>
    <row r="22" spans="3:11" ht="50.15" customHeight="1" x14ac:dyDescent="0.25">
      <c r="C22" s="24" t="s">
        <v>179</v>
      </c>
      <c r="D22" s="25">
        <f>(H20-E20)/E20</f>
        <v>0</v>
      </c>
      <c r="E22" s="22"/>
      <c r="F22" s="23"/>
      <c r="G22" s="22"/>
      <c r="H22" s="22"/>
      <c r="I22" s="22"/>
      <c r="J22" s="22"/>
      <c r="K22" s="22"/>
    </row>
    <row r="23" spans="3:11" ht="50.15" customHeight="1" x14ac:dyDescent="0.25">
      <c r="C23" s="24" t="s">
        <v>180</v>
      </c>
      <c r="D23" s="25">
        <f>J20/G20</f>
        <v>0.76206140350877194</v>
      </c>
      <c r="E23" s="22"/>
      <c r="F23" s="22"/>
      <c r="G23" s="22"/>
      <c r="H23" s="22"/>
      <c r="I23" s="22"/>
      <c r="J23" s="22"/>
      <c r="K23" s="22"/>
    </row>
    <row r="24" spans="3:11" ht="50.15" customHeight="1" x14ac:dyDescent="0.25">
      <c r="C24" s="26" t="s">
        <v>181</v>
      </c>
      <c r="D24" s="25">
        <f>I20/F20</f>
        <v>0.76206140350877194</v>
      </c>
    </row>
  </sheetData>
  <mergeCells count="8">
    <mergeCell ref="C20:D20"/>
    <mergeCell ref="C8:K8"/>
    <mergeCell ref="C9:K9"/>
    <mergeCell ref="C10:C11"/>
    <mergeCell ref="D10:D11"/>
    <mergeCell ref="E10:G10"/>
    <mergeCell ref="H10:J10"/>
    <mergeCell ref="K10:K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2"/>
  <sheetViews>
    <sheetView showGridLines="0" showRowColHeaders="0" topLeftCell="A7" workbookViewId="0">
      <selection activeCell="C25" sqref="C25"/>
    </sheetView>
  </sheetViews>
  <sheetFormatPr defaultColWidth="9.1796875" defaultRowHeight="14.5" x14ac:dyDescent="0.35"/>
  <cols>
    <col min="1" max="1" width="9.1796875" style="38"/>
    <col min="2" max="2" width="110.7265625" style="27" customWidth="1"/>
    <col min="3" max="3" width="9.81640625" style="34" bestFit="1" customWidth="1"/>
    <col min="4" max="4" width="101" style="34" customWidth="1"/>
    <col min="5" max="16384" width="9.1796875" style="27"/>
  </cols>
  <sheetData>
    <row r="1" spans="1:4" hidden="1" x14ac:dyDescent="0.35">
      <c r="A1" s="38" t="s">
        <v>215</v>
      </c>
    </row>
    <row r="2" spans="1:4" hidden="1" x14ac:dyDescent="0.35">
      <c r="A2" s="38" t="s">
        <v>216</v>
      </c>
    </row>
    <row r="3" spans="1:4" hidden="1" x14ac:dyDescent="0.35">
      <c r="A3" s="38" t="s">
        <v>217</v>
      </c>
    </row>
    <row r="4" spans="1:4" hidden="1" x14ac:dyDescent="0.35"/>
    <row r="5" spans="1:4" hidden="1" x14ac:dyDescent="0.35"/>
    <row r="6" spans="1:4" hidden="1" x14ac:dyDescent="0.35"/>
    <row r="11" spans="1:4" ht="42" customHeight="1" x14ac:dyDescent="0.35">
      <c r="B11" s="456" t="s">
        <v>219</v>
      </c>
      <c r="C11" s="456"/>
      <c r="D11" s="456"/>
    </row>
    <row r="12" spans="1:4" s="29" customFormat="1" ht="30" customHeight="1" x14ac:dyDescent="0.35">
      <c r="A12" s="39"/>
      <c r="B12" s="28" t="s">
        <v>183</v>
      </c>
      <c r="C12" s="36" t="s">
        <v>218</v>
      </c>
      <c r="D12" s="37" t="s">
        <v>182</v>
      </c>
    </row>
    <row r="13" spans="1:4" ht="25" customHeight="1" x14ac:dyDescent="0.35">
      <c r="B13" s="30" t="s">
        <v>184</v>
      </c>
      <c r="C13" s="32"/>
      <c r="D13" s="33"/>
    </row>
    <row r="14" spans="1:4" ht="25" customHeight="1" x14ac:dyDescent="0.35">
      <c r="B14" s="30" t="s">
        <v>185</v>
      </c>
      <c r="C14" s="32"/>
      <c r="D14" s="33"/>
    </row>
    <row r="15" spans="1:4" ht="25" customHeight="1" x14ac:dyDescent="0.35">
      <c r="B15" s="30" t="s">
        <v>186</v>
      </c>
      <c r="C15" s="32"/>
      <c r="D15" s="33"/>
    </row>
    <row r="16" spans="1:4" ht="25" customHeight="1" x14ac:dyDescent="0.35">
      <c r="B16" s="30" t="s">
        <v>187</v>
      </c>
      <c r="C16" s="32"/>
      <c r="D16" s="33"/>
    </row>
    <row r="17" spans="2:4" ht="25" customHeight="1" x14ac:dyDescent="0.35">
      <c r="B17" s="31" t="s">
        <v>188</v>
      </c>
      <c r="C17" s="32"/>
      <c r="D17" s="33"/>
    </row>
    <row r="18" spans="2:4" ht="25" customHeight="1" x14ac:dyDescent="0.35">
      <c r="B18" s="31" t="s">
        <v>189</v>
      </c>
      <c r="C18" s="32"/>
      <c r="D18" s="33"/>
    </row>
    <row r="19" spans="2:4" ht="25" customHeight="1" x14ac:dyDescent="0.35">
      <c r="B19" s="31" t="s">
        <v>190</v>
      </c>
      <c r="C19" s="32"/>
      <c r="D19" s="33"/>
    </row>
    <row r="20" spans="2:4" ht="30" customHeight="1" x14ac:dyDescent="0.35">
      <c r="B20" s="28" t="s">
        <v>191</v>
      </c>
      <c r="C20" s="36" t="s">
        <v>218</v>
      </c>
      <c r="D20" s="37" t="s">
        <v>182</v>
      </c>
    </row>
    <row r="21" spans="2:4" ht="25" customHeight="1" x14ac:dyDescent="0.35">
      <c r="B21" s="30" t="s">
        <v>192</v>
      </c>
      <c r="C21" s="32"/>
      <c r="D21" s="33"/>
    </row>
    <row r="22" spans="2:4" ht="25" customHeight="1" x14ac:dyDescent="0.35">
      <c r="B22" s="30" t="s">
        <v>193</v>
      </c>
      <c r="C22" s="32"/>
      <c r="D22" s="33"/>
    </row>
    <row r="23" spans="2:4" ht="25" customHeight="1" x14ac:dyDescent="0.35">
      <c r="B23" s="30" t="s">
        <v>194</v>
      </c>
      <c r="C23" s="32"/>
      <c r="D23" s="33"/>
    </row>
    <row r="24" spans="2:4" ht="30" customHeight="1" x14ac:dyDescent="0.35">
      <c r="B24" s="28" t="s">
        <v>195</v>
      </c>
      <c r="C24" s="36" t="s">
        <v>218</v>
      </c>
      <c r="D24" s="37" t="s">
        <v>182</v>
      </c>
    </row>
    <row r="25" spans="2:4" ht="25" customHeight="1" x14ac:dyDescent="0.35">
      <c r="B25" s="30" t="s">
        <v>196</v>
      </c>
      <c r="C25" s="32"/>
      <c r="D25" s="33"/>
    </row>
    <row r="26" spans="2:4" ht="25" customHeight="1" x14ac:dyDescent="0.35">
      <c r="B26" s="30" t="s">
        <v>197</v>
      </c>
      <c r="C26" s="32"/>
      <c r="D26" s="33"/>
    </row>
    <row r="27" spans="2:4" ht="25" customHeight="1" x14ac:dyDescent="0.35">
      <c r="B27" s="30" t="s">
        <v>198</v>
      </c>
      <c r="C27" s="32"/>
      <c r="D27" s="33"/>
    </row>
    <row r="28" spans="2:4" ht="25" customHeight="1" x14ac:dyDescent="0.35">
      <c r="B28" s="30" t="s">
        <v>199</v>
      </c>
      <c r="C28" s="32"/>
      <c r="D28" s="33"/>
    </row>
    <row r="29" spans="2:4" ht="25" customHeight="1" x14ac:dyDescent="0.35">
      <c r="B29" s="30" t="s">
        <v>200</v>
      </c>
      <c r="C29" s="32"/>
      <c r="D29" s="33"/>
    </row>
    <row r="30" spans="2:4" ht="25" customHeight="1" x14ac:dyDescent="0.35">
      <c r="B30" s="30" t="s">
        <v>201</v>
      </c>
      <c r="C30" s="32"/>
      <c r="D30" s="33"/>
    </row>
    <row r="31" spans="2:4" ht="25" customHeight="1" x14ac:dyDescent="0.35">
      <c r="B31" s="30" t="s">
        <v>202</v>
      </c>
      <c r="C31" s="32"/>
      <c r="D31" s="33"/>
    </row>
    <row r="32" spans="2:4" ht="25" customHeight="1" x14ac:dyDescent="0.35">
      <c r="B32" s="30" t="s">
        <v>203</v>
      </c>
      <c r="C32" s="32"/>
      <c r="D32" s="33"/>
    </row>
    <row r="33" spans="2:4" ht="25" customHeight="1" x14ac:dyDescent="0.35">
      <c r="B33" s="30" t="s">
        <v>204</v>
      </c>
      <c r="C33" s="32"/>
      <c r="D33" s="33"/>
    </row>
    <row r="34" spans="2:4" ht="30" customHeight="1" x14ac:dyDescent="0.35">
      <c r="B34" s="28" t="s">
        <v>205</v>
      </c>
      <c r="C34" s="36" t="s">
        <v>218</v>
      </c>
      <c r="D34" s="37" t="s">
        <v>182</v>
      </c>
    </row>
    <row r="35" spans="2:4" ht="25" customHeight="1" x14ac:dyDescent="0.35">
      <c r="B35" s="30" t="s">
        <v>206</v>
      </c>
      <c r="C35" s="32"/>
      <c r="D35" s="33"/>
    </row>
    <row r="36" spans="2:4" ht="25" customHeight="1" x14ac:dyDescent="0.35">
      <c r="B36" s="30" t="s">
        <v>207</v>
      </c>
      <c r="C36" s="32"/>
      <c r="D36" s="33"/>
    </row>
    <row r="37" spans="2:4" ht="25" customHeight="1" x14ac:dyDescent="0.35">
      <c r="B37" s="30" t="s">
        <v>208</v>
      </c>
      <c r="C37" s="32"/>
      <c r="D37" s="33"/>
    </row>
    <row r="38" spans="2:4" ht="25" customHeight="1" x14ac:dyDescent="0.35">
      <c r="B38" s="30" t="s">
        <v>209</v>
      </c>
      <c r="C38" s="32"/>
      <c r="D38" s="33"/>
    </row>
    <row r="39" spans="2:4" ht="25" customHeight="1" x14ac:dyDescent="0.35">
      <c r="B39" s="30" t="s">
        <v>210</v>
      </c>
      <c r="C39" s="32"/>
      <c r="D39" s="33"/>
    </row>
    <row r="40" spans="2:4" ht="25" customHeight="1" x14ac:dyDescent="0.35">
      <c r="B40" s="30" t="s">
        <v>211</v>
      </c>
      <c r="C40" s="32"/>
      <c r="D40" s="33"/>
    </row>
    <row r="41" spans="2:4" ht="25" customHeight="1" x14ac:dyDescent="0.35">
      <c r="B41" s="30" t="s">
        <v>212</v>
      </c>
      <c r="C41" s="32"/>
      <c r="D41" s="33"/>
    </row>
    <row r="42" spans="2:4" ht="30" customHeight="1" x14ac:dyDescent="0.35">
      <c r="B42" s="455" t="s">
        <v>213</v>
      </c>
      <c r="C42" s="455"/>
      <c r="D42" s="455"/>
    </row>
  </sheetData>
  <mergeCells count="2">
    <mergeCell ref="B42:D42"/>
    <mergeCell ref="B11:D11"/>
  </mergeCells>
  <dataValidations count="1">
    <dataValidation type="list" allowBlank="1" showInputMessage="1" showErrorMessage="1" sqref="C13:C19 C21:C23 C25:C33 C35:C41" xr:uid="{00000000-0002-0000-0700-000000000000}">
      <formula1>$A$1:$A$3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be9e17-f7b0-44b5-9033-9bb7a08ffccf" xsi:nil="true"/>
    <Detalhes xmlns="6ea4b692-d610-4d07-8614-9c17e0645d9a">teste</Detalhes>
    <lcf76f155ced4ddcb4097134ff3c332f xmlns="6ea4b692-d610-4d07-8614-9c17e0645d9a">
      <Terms xmlns="http://schemas.microsoft.com/office/infopath/2007/PartnerControls"/>
    </lcf76f155ced4ddcb4097134ff3c332f>
    <testecolumn xmlns="6ea4b692-d610-4d07-8614-9c17e0645d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001BEB3FB10A449478BC1605F922E5" ma:contentTypeVersion="21" ma:contentTypeDescription="Criar um novo documento." ma:contentTypeScope="" ma:versionID="5ab3c9635a98fb78305d1c388413e332">
  <xsd:schema xmlns:xsd="http://www.w3.org/2001/XMLSchema" xmlns:xs="http://www.w3.org/2001/XMLSchema" xmlns:p="http://schemas.microsoft.com/office/2006/metadata/properties" xmlns:ns2="6ea4b692-d610-4d07-8614-9c17e0645d9a" xmlns:ns3="cebe9e17-f7b0-44b5-9033-9bb7a08ffccf" targetNamespace="http://schemas.microsoft.com/office/2006/metadata/properties" ma:root="true" ma:fieldsID="94e7e7262d5648064187777226d65ce6" ns2:_="" ns3:_="">
    <xsd:import namespace="6ea4b692-d610-4d07-8614-9c17e0645d9a"/>
    <xsd:import namespace="cebe9e17-f7b0-44b5-9033-9bb7a08ff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etalhes" minOccurs="0"/>
                <xsd:element ref="ns2:teste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b692-d610-4d07-8614-9c17e064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b32b56f1-97b3-4ebf-8bb0-3f4b3dafe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etalhes" ma:index="23" nillable="true" ma:displayName="Detalhes" ma:default="teste" ma:format="Dropdown" ma:internalName="Detalhes">
      <xsd:simpleType>
        <xsd:restriction base="dms:Note">
          <xsd:maxLength value="255"/>
        </xsd:restriction>
      </xsd:simpleType>
    </xsd:element>
    <xsd:element name="testecolumn" ma:index="24" nillable="true" ma:displayName="teste column" ma:description="Coluna de teste" ma:format="Dropdown" ma:internalName="testecolum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9e17-f7b0-44b5-9033-9bb7a08ffc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976054-e8c1-425e-998f-007a03b94c2e}" ma:internalName="TaxCatchAll" ma:showField="CatchAllData" ma:web="cebe9e17-f7b0-44b5-9033-9bb7a08ffc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AA38C-DD4B-4223-8BB5-0C66C676D9E5}">
  <ds:schemaRefs>
    <ds:schemaRef ds:uri="http://schemas.microsoft.com/office/2006/metadata/properties"/>
    <ds:schemaRef ds:uri="http://schemas.microsoft.com/office/infopath/2007/PartnerControls"/>
    <ds:schemaRef ds:uri="cebe9e17-f7b0-44b5-9033-9bb7a08ffccf"/>
    <ds:schemaRef ds:uri="6ea4b692-d610-4d07-8614-9c17e0645d9a"/>
  </ds:schemaRefs>
</ds:datastoreItem>
</file>

<file path=customXml/itemProps2.xml><?xml version="1.0" encoding="utf-8"?>
<ds:datastoreItem xmlns:ds="http://schemas.openxmlformats.org/officeDocument/2006/customXml" ds:itemID="{44EB0622-550F-4BF1-8A91-0F256E65A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4b692-d610-4d07-8614-9c17e0645d9a"/>
    <ds:schemaRef ds:uri="cebe9e17-f7b0-44b5-9033-9bb7a08ff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FF0DC-D76B-477F-AE55-E678CC2A9B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2</vt:i4>
      </vt:variant>
    </vt:vector>
  </HeadingPairs>
  <TitlesOfParts>
    <vt:vector size="10" baseType="lpstr">
      <vt:lpstr>1 - QUAR_2022</vt:lpstr>
      <vt:lpstr>QUAR_EMRP_25</vt:lpstr>
      <vt:lpstr>2 - MEM_DESCRITIVA_OE</vt:lpstr>
      <vt:lpstr> 3 - MEM_DESCRITIVA_OP</vt:lpstr>
      <vt:lpstr>4 - MATRIZ_GOP</vt:lpstr>
      <vt:lpstr>5 - DU</vt:lpstr>
      <vt:lpstr>6 - RH</vt:lpstr>
      <vt:lpstr>6 - SCI</vt:lpstr>
      <vt:lpstr>'1 - QUAR_2022'!Área_de_Impressão</vt:lpstr>
      <vt:lpstr>QUAR_EMRP_25!Área_de_Impressão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QUAR 2015</dc:subject>
  <dc:creator>jpf</dc:creator>
  <cp:lastModifiedBy>Alexandra Silva | Recuperar Portugal / PRR</cp:lastModifiedBy>
  <cp:lastPrinted>2025-02-24T17:54:47Z</cp:lastPrinted>
  <dcterms:created xsi:type="dcterms:W3CDTF">2010-07-06T15:21:01Z</dcterms:created>
  <dcterms:modified xsi:type="dcterms:W3CDTF">2025-02-26T19:27:35Z</dcterms:modified>
  <cp:category>DDO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0x0101000C001BEB3FB10A449478BC1605F922E5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