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threadedComments/threadedComment2.xml" ContentType="application/vnd.ms-excel.threadedcomments+xml"/>
  <Override PartName="/xl/drawings/drawing3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amagovpt.sharepoint.com/sites/EquipaFinanciamentoeAvaliao/Shared Documents/04. PRR/4.2. Avisos/4.2.9 Avisos Ticapp/Aviso_CUSP_PAP_GAP/Versão 23Out25/"/>
    </mc:Choice>
  </mc:AlternateContent>
  <xr:revisionPtr revIDLastSave="12" documentId="8_{B8A8DF25-AABD-476C-BB45-1E903931A25C}" xr6:coauthVersionLast="47" xr6:coauthVersionMax="47" xr10:uidLastSave="{7955DB58-60CF-4C13-A169-465BDA22E44A}"/>
  <bookViews>
    <workbookView xWindow="28680" yWindow="-120" windowWidth="29040" windowHeight="15720" activeTab="5" xr2:uid="{9AE16725-702F-4318-9793-7F6894CBA592}"/>
  </bookViews>
  <sheets>
    <sheet name="Caraterização Candidatura" sheetId="1" r:id="rId1"/>
    <sheet name="Descrição por Tipologia" sheetId="20" r:id="rId2"/>
    <sheet name="Estratégia" sheetId="21" r:id="rId3"/>
    <sheet name="Alcance" sheetId="10" r:id="rId4"/>
    <sheet name="Sustentabilidade" sheetId="18" r:id="rId5"/>
    <sheet name="Mérito" sheetId="3" r:id="rId6"/>
    <sheet name="AUX" sheetId="6" state="hidden" r:id="rId7"/>
  </sheets>
  <calcPr calcId="191028" iterate="1" iterateCount="15" iterateDelta="0.0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65" i="1" l="1"/>
  <c r="C6" i="10"/>
  <c r="J24" i="1"/>
  <c r="J23" i="1"/>
  <c r="J22" i="1"/>
  <c r="C7" i="10"/>
  <c r="B20" i="10"/>
  <c r="C15" i="21"/>
  <c r="C16" i="21"/>
  <c r="C14" i="21"/>
  <c r="B14" i="10"/>
  <c r="D14" i="10" s="1"/>
  <c r="D21" i="3" s="1"/>
  <c r="C7" i="21"/>
  <c r="C8" i="21"/>
  <c r="C6" i="21"/>
  <c r="C17" i="21" l="1"/>
  <c r="C18" i="21" s="1"/>
  <c r="C9" i="21"/>
  <c r="B8" i="10"/>
  <c r="D8" i="10" l="1"/>
  <c r="C19" i="3" s="1"/>
  <c r="A19" i="3"/>
  <c r="C12" i="21"/>
  <c r="D11" i="3"/>
  <c r="C4" i="21"/>
  <c r="D6" i="3" s="1"/>
  <c r="C7" i="18"/>
  <c r="C6" i="18"/>
  <c r="C5" i="18"/>
  <c r="D18" i="3" l="1"/>
  <c r="D4" i="3"/>
  <c r="J25" i="1"/>
  <c r="C3" i="18"/>
  <c r="D37" i="3" s="1"/>
  <c r="D20" i="10" l="1"/>
  <c r="D28" i="3" s="1"/>
  <c r="D16" i="3" l="1"/>
  <c r="D1" i="3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tc={8A1C4659-E8C2-423C-BF9B-BA815A2ED5A4}</author>
  </authors>
  <commentList>
    <comment ref="D32" authorId="0" shapeId="0" xr:uid="{8A1C4659-E8C2-423C-BF9B-BA815A2ED5A4}">
      <text>
        <t>[Threaded comment]
Your version of Excel allows you to read this threaded comment; however, any edits to it will get removed if the file is opened in a newer version of Excel. Learn more: https://go.microsoft.com/fwlink/?linkid=870924
Comment:
    Substituir anonimização ou pseudo anonimização de dados na origem por
análise, levantamento/catalogação de serviços</t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tc={89B148B1-D110-459F-9315-4A8E2EAFDF58}</author>
    <author>tc={22B9BD5C-F57D-4D9A-BAA2-FAAA649E9020}</author>
  </authors>
  <commentList>
    <comment ref="D21" authorId="0" shapeId="0" xr:uid="{89B148B1-D110-459F-9315-4A8E2EAFDF58}">
      <text>
        <t>[Threaded comment]
Your version of Excel allows you to read this threaded comment; however, any edits to it will get removed if the file is opened in a newer version of Excel. Learn more: https://go.microsoft.com/fwlink/?linkid=870924
Comment:
    retirar</t>
      </text>
    </comment>
    <comment ref="D31" authorId="1" shapeId="0" xr:uid="{22B9BD5C-F57D-4D9A-BAA2-FAAA649E9020}">
      <text>
        <t>[Threaded comment]
Your version of Excel allows you to read this threaded comment; however, any edits to it will get removed if the file is opened in a newer version of Excel. Learn more: https://go.microsoft.com/fwlink/?linkid=870924
Comment:
    retirar</t>
      </text>
    </comment>
  </commentList>
</comments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872AF993-8667-4656-A044-DF19F4D60A42}" keepAlive="1" name="Query - AMA - Jira (4)" description="Connection to the 'AMA - Jira (4)' query in the workbook." type="5" refreshedVersion="0" background="1" saveData="1">
    <dbPr connection="Provider=Microsoft.Mashup.OleDb.1;Data Source=$Workbook$;Location=&quot;AMA - Jira (4)&quot;;Extended Properties=&quot;&quot;" command="SELECT * FROM [AMA - Jira (4)]"/>
  </connection>
</connections>
</file>

<file path=xl/sharedStrings.xml><?xml version="1.0" encoding="utf-8"?>
<sst xmlns="http://schemas.openxmlformats.org/spreadsheetml/2006/main" count="325" uniqueCount="134">
  <si>
    <t>AVISO N.º 155/C19.i01.01/2015</t>
  </si>
  <si>
    <t>ANEXO I: FICHA DE CARATERIZAÇÃO DA CANDIDATURA</t>
  </si>
  <si>
    <t>* campo de preenchimento obrigatório</t>
  </si>
  <si>
    <t>Caraterização da Candidatura</t>
  </si>
  <si>
    <t>ENTIDADE *</t>
  </si>
  <si>
    <t>GESTOR DE PROJETO*</t>
  </si>
  <si>
    <t>NOME</t>
  </si>
  <si>
    <t>e-mail</t>
  </si>
  <si>
    <t>Responsável pela Coordenação e Execução do projeto</t>
  </si>
  <si>
    <t>CARGO</t>
  </si>
  <si>
    <t>Telefone</t>
  </si>
  <si>
    <t>TIPOLOGIAS A ADERIR*</t>
  </si>
  <si>
    <t>Adesão</t>
  </si>
  <si>
    <t>Limite de Financiamento</t>
  </si>
  <si>
    <t>A - Catálogo Unico de Serviços Públicos (CUSP)</t>
  </si>
  <si>
    <t>Sim</t>
  </si>
  <si>
    <t>B - Plataforma de mensagens da AP (GAP)</t>
  </si>
  <si>
    <t>C - Plataforma de Pagamentos (PPAP)</t>
  </si>
  <si>
    <t>INVESTIMENTO</t>
  </si>
  <si>
    <t>TIPOLOGIAS DE DESPESA</t>
  </si>
  <si>
    <t>OBJETIVO /ATIVIDADE</t>
  </si>
  <si>
    <t>TIPOLOGIA</t>
  </si>
  <si>
    <t>VALOR DO FINANCIAMENTO (sem IVA)</t>
  </si>
  <si>
    <r>
      <rPr>
        <b/>
        <i/>
        <sz val="10"/>
        <color theme="3"/>
        <rFont val="Calibri"/>
        <family val="2"/>
      </rPr>
      <t>Aquisição de serviços a terceiros</t>
    </r>
    <r>
      <rPr>
        <i/>
        <sz val="10"/>
        <color theme="3"/>
        <rFont val="Calibri"/>
        <family val="2"/>
      </rPr>
      <t xml:space="preserve">, incluindo assistência técnica e consultoria, quando demonstrada inequivocamente a sua necessidade para a operação 
</t>
    </r>
    <r>
      <rPr>
        <i/>
        <sz val="10"/>
        <color theme="3"/>
        <rFont val="Aptos"/>
        <family val="2"/>
      </rPr>
      <t>(e.g., desenvolvimento, evolução e manutenção dos serviços (API ou outros), anonimização ou pseudo anonimização de dados na origem, direito e propriedade dos dados, segurança da informação, capacitação); </t>
    </r>
  </si>
  <si>
    <t>&lt;SELECIONAR OPÇÃO&gt;</t>
  </si>
  <si>
    <r>
      <rPr>
        <b/>
        <i/>
        <sz val="10"/>
        <color rgb="FF44546A"/>
        <rFont val="Calibri"/>
        <family val="2"/>
      </rPr>
      <t>Hardware,</t>
    </r>
    <r>
      <rPr>
        <i/>
        <sz val="10"/>
        <color rgb="FF44546A"/>
        <rFont val="Calibri"/>
        <family val="2"/>
      </rPr>
      <t xml:space="preserve"> desde que seja para garantir o desempenho, escalabilidade e eficiência dos serviços a financiar, que não poderão representar mais de 20% do total das despesas elegíveis da operação; </t>
    </r>
  </si>
  <si>
    <r>
      <rPr>
        <b/>
        <i/>
        <sz val="10"/>
        <color theme="3"/>
        <rFont val="Calibri Light"/>
        <family val="2"/>
        <scheme val="major"/>
      </rPr>
      <t>Software</t>
    </r>
    <r>
      <rPr>
        <b/>
        <sz val="10"/>
        <color theme="3"/>
        <rFont val="Calibri Light"/>
        <family val="2"/>
        <scheme val="major"/>
      </rPr>
      <t>,</t>
    </r>
    <r>
      <rPr>
        <sz val="10"/>
        <color theme="3"/>
        <rFont val="Calibri Light"/>
        <family val="2"/>
        <scheme val="major"/>
      </rPr>
      <t xml:space="preserve"> desde que essencial para viabilizar o desenvolvimento e gestão dos serviços a financiar, devendo estar assegurada a sustentabilidade da solução no longo prazo; </t>
    </r>
  </si>
  <si>
    <r>
      <rPr>
        <b/>
        <i/>
        <sz val="10"/>
        <color rgb="FF44546A"/>
        <rFont val="Calibri Light"/>
        <family val="2"/>
        <scheme val="major"/>
      </rPr>
      <t xml:space="preserve">Despesas com promoção e Divulgação com Promoção e Divulgação dos Serviços e/ou Novas Funcionalidades, </t>
    </r>
    <r>
      <rPr>
        <sz val="10"/>
        <color rgb="FF44546A"/>
        <rFont val="Calibri Light"/>
        <family val="2"/>
        <scheme val="major"/>
      </rPr>
      <t>não poderão representar mais de 5% do total das despesas elegíveis da operação</t>
    </r>
  </si>
  <si>
    <t>TOTAL</t>
  </si>
  <si>
    <t>Descrição das Tipologias</t>
  </si>
  <si>
    <t>Detalhar o que se pretende atingir em cada uma das tipologias, com a descrição dos sistemas e serviços objeto de intervenção</t>
  </si>
  <si>
    <t>Observações/Evidências a anexar</t>
  </si>
  <si>
    <t>Nome do Anexo</t>
  </si>
  <si>
    <t>CONDIÇÕES ESPECÍFICAS</t>
  </si>
  <si>
    <t>Demonstrar o levantamento da totalidade dos serviços/procedimentos/pontos de atendimento disponibilizados pela Entidade ao Cidadão/Empresa</t>
  </si>
  <si>
    <t>Demonstrar o nível de detalhe na catalogação dos serviços/procedimentos/pontos de atendimento identificados pelo levantamento efetuado</t>
  </si>
  <si>
    <t>Descrever a finalidade para a utilização do serviço</t>
  </si>
  <si>
    <t>Alinhamento Estratégico e Tecnológico (30%) – Contributo para as políticas e estratégias nacionais na área dos Serviços Digitais e para o alinhamento com os princípios de Governo Digital:</t>
  </si>
  <si>
    <t> </t>
  </si>
  <si>
    <t>Alinhamento Estratégico</t>
  </si>
  <si>
    <t>Pontuação</t>
  </si>
  <si>
    <t>Parâmetros - A1(40%)</t>
  </si>
  <si>
    <t>Verificação</t>
  </si>
  <si>
    <t>Justificação</t>
  </si>
  <si>
    <t>Evidências</t>
  </si>
  <si>
    <t>Anexos</t>
  </si>
  <si>
    <t>DL49/24</t>
  </si>
  <si>
    <t>Estratégia Digital Nacional</t>
  </si>
  <si>
    <t>Não</t>
  </si>
  <si>
    <t>SIMPLEX</t>
  </si>
  <si>
    <t>Total:</t>
  </si>
  <si>
    <t>Alinhamento com princípios do DL49/2024</t>
  </si>
  <si>
    <t>Parâmetros - A2(60%)</t>
  </si>
  <si>
    <t>Justificação da Não Aplicabilidade</t>
  </si>
  <si>
    <t>CUSP</t>
  </si>
  <si>
    <t>GAP</t>
  </si>
  <si>
    <t>Sim - Adotado previamente*</t>
  </si>
  <si>
    <t>PPAP</t>
  </si>
  <si>
    <t>OBS:</t>
  </si>
  <si>
    <t>Sim - Adotado previamente* - Quando a candidatura não prevê a adoção, porque já aderiram previamente, situação que deve ser demontrada e objeto de validação em sede de avaliação</t>
  </si>
  <si>
    <t>Não aplicável** - Quando o alinhamento não é aplicável, o que obrigatoriamente tem de ser fundamentado e objeto de validação em sede de avaliação.</t>
  </si>
  <si>
    <t>Alcance (50%) - Alcance total é média do Alcance CUSP, Alcance GAP e Alcance PPAP</t>
  </si>
  <si>
    <t>Artefactos</t>
  </si>
  <si>
    <t>% de serviços disponibilizados por população abrangida (CUSP)</t>
  </si>
  <si>
    <t>Pressupostos da estimativa/justificação</t>
  </si>
  <si>
    <t>% Serviços*</t>
  </si>
  <si>
    <t>População abrangida</t>
  </si>
  <si>
    <t xml:space="preserve">% de serviços disponibilizados / população abrangida </t>
  </si>
  <si>
    <t>Volume de utilização estimado anual (mensagens)</t>
  </si>
  <si>
    <t>Mensagens</t>
  </si>
  <si>
    <t>N.º TOTAL MENSAGENS</t>
  </si>
  <si>
    <t>Volume de utilização esperado anual (pagamentos)</t>
  </si>
  <si>
    <t>Pagamentos</t>
  </si>
  <si>
    <t>N.º TOTAL PAGAMENTOS</t>
  </si>
  <si>
    <t>*% de serviços - percentagem de serviços disponibilizados no catálogo unico de serviços, do total dos serviços da Entidade.</t>
  </si>
  <si>
    <t>Sustentabilidade (20%): Impacto a longo prazo da solução implementada</t>
  </si>
  <si>
    <t xml:space="preserve">Redução de custos operacionais e otimização de recursos	</t>
  </si>
  <si>
    <t>Justificação e quantificação para o impacto estimado</t>
  </si>
  <si>
    <t>Identifique indicadores e evidências</t>
  </si>
  <si>
    <t>Nome dos Anexos</t>
  </si>
  <si>
    <t>Como classifica o impacto esperado do projeto na redução de custos operacionais e otimização de recursos na sequência da utilização de:</t>
  </si>
  <si>
    <t>Impacto</t>
  </si>
  <si>
    <t>Médio</t>
  </si>
  <si>
    <t>Fraco</t>
  </si>
  <si>
    <t>Forte</t>
  </si>
  <si>
    <t xml:space="preserve">MÉRITO OPERAÇÃO - MO = (0,3 * Alinhamento Estratégico e Tecnológico) +  (0,5 * Alcance) + (0,2 * SustentibilidadeSustentabilidade) </t>
  </si>
  <si>
    <t>A - Alinhamento Estratégico e Tecnológico - Alinhamento Estratégico (40%) e Alinhamento com princípios do DL49/2024 (60%)</t>
  </si>
  <si>
    <t xml:space="preserve">A1 - Alinhamento Estratégico (40%) </t>
  </si>
  <si>
    <t>3 parâmetros</t>
  </si>
  <si>
    <t>2 parâmetros</t>
  </si>
  <si>
    <t xml:space="preserve">1 parâmetro </t>
  </si>
  <si>
    <t xml:space="preserve">Alinhamento com princípios do DL49/2024 (60%) </t>
  </si>
  <si>
    <t>Alcance total é média do Alcance CUSP, Alcance GAP e Alcance PPAP</t>
  </si>
  <si>
    <t>Alcance do CUSP</t>
  </si>
  <si>
    <t>Alcance da GAP</t>
  </si>
  <si>
    <t xml:space="preserve"> 0 - 1.000</t>
  </si>
  <si>
    <t>1.001 - 5.000</t>
  </si>
  <si>
    <t>5.001 - 10.000</t>
  </si>
  <si>
    <t>10.001 - 50.000</t>
  </si>
  <si>
    <t>&gt; 50.000</t>
  </si>
  <si>
    <t>Alcance da PPAP</t>
  </si>
  <si>
    <t xml:space="preserve"> 0 - 200</t>
  </si>
  <si>
    <t>201 - 1.000</t>
  </si>
  <si>
    <t>1.001 - 2.000</t>
  </si>
  <si>
    <t>2.001 - 10.000</t>
  </si>
  <si>
    <t>&gt; 10.000</t>
  </si>
  <si>
    <r>
      <t>Sustentabilidade (10%): Médio do i</t>
    </r>
    <r>
      <rPr>
        <sz val="10"/>
        <color rgb="FFFFFFFF"/>
        <rFont val="Calibri"/>
        <family val="2"/>
      </rPr>
      <t>mpacto a longo prazo das soluções implementadas</t>
    </r>
  </si>
  <si>
    <t>Redução de custos operacionais e otimização de recursos</t>
  </si>
  <si>
    <t>Fraco – Pouca ou nenhuma redução de custos operacionais e otimização de recursos</t>
  </si>
  <si>
    <t>Médio - Alguma redução de custos operacionais e otimização de recursos</t>
  </si>
  <si>
    <t>Forte - Elevada redução de custos operacionais e otimização de recursos</t>
  </si>
  <si>
    <t>0-25%  Até 10.000</t>
  </si>
  <si>
    <t>Ausência de código aberto ou documentação detalhada</t>
  </si>
  <si>
    <t>Sim - Adoção em candidatura</t>
  </si>
  <si>
    <t>26-50%  Até 10.000</t>
  </si>
  <si>
    <t>Disponibilização de documentação detalhada que permita a replicação da solução</t>
  </si>
  <si>
    <r>
      <t>Sim - Adotado previamente</t>
    </r>
    <r>
      <rPr>
        <vertAlign val="superscript"/>
        <sz val="11"/>
        <color rgb="FF000000"/>
        <rFont val="Calibri"/>
        <family val="2"/>
      </rPr>
      <t>*</t>
    </r>
  </si>
  <si>
    <t>51-75%  Até 10.000</t>
  </si>
  <si>
    <t>Disponibilização de código aberto</t>
  </si>
  <si>
    <r>
      <t>Não aplicável</t>
    </r>
    <r>
      <rPr>
        <vertAlign val="superscript"/>
        <sz val="11"/>
        <color rgb="FF000000"/>
        <rFont val="Calibri"/>
        <family val="2"/>
      </rPr>
      <t>**</t>
    </r>
  </si>
  <si>
    <t>76-100%  Até 10.000</t>
  </si>
  <si>
    <t>Sem candidatura</t>
  </si>
  <si>
    <t>0-25%  10.000 a 100.000</t>
  </si>
  <si>
    <t>26-50%  10.000 a 100.000</t>
  </si>
  <si>
    <t>51-75%  10.000 a 100.000</t>
  </si>
  <si>
    <t>76-100%  10.000 a 100.000</t>
  </si>
  <si>
    <t>0-25%  100.001 a 500.000</t>
  </si>
  <si>
    <t>26-50%  100.001 a 500.000</t>
  </si>
  <si>
    <t>51-75%  100.001 a 500.000</t>
  </si>
  <si>
    <t>76-100%  100.001 a 500.000</t>
  </si>
  <si>
    <t>0-25%  Superior a 500.000</t>
  </si>
  <si>
    <t>26-50%  Superior a 500.000</t>
  </si>
  <si>
    <t>51-75%  Superior a 500.000</t>
  </si>
  <si>
    <t>76-100%  Superior a 500.000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</si>
</sst>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* #,##0.00\ &quot;€&quot;_-;\-* #,##0.00\ &quot;€&quot;_-;_-* &quot;-&quot;??\ &quot;€&quot;_-;_-@_-"/>
  </numFmts>
  <fonts count="4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theme="3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4"/>
      <color theme="3"/>
      <name val="Calibri"/>
      <family val="2"/>
      <scheme val="minor"/>
    </font>
    <font>
      <b/>
      <sz val="10"/>
      <color theme="3"/>
      <name val="Calibri"/>
      <family val="2"/>
      <scheme val="minor"/>
    </font>
    <font>
      <sz val="9"/>
      <color theme="3"/>
      <name val="Calibri"/>
      <family val="2"/>
      <scheme val="minor"/>
    </font>
    <font>
      <b/>
      <sz val="16"/>
      <color theme="4" tint="-0.499984740745262"/>
      <name val="Calibri"/>
      <family val="2"/>
      <scheme val="minor"/>
    </font>
    <font>
      <sz val="10"/>
      <color theme="3"/>
      <name val="Calibri"/>
      <family val="2"/>
      <scheme val="minor"/>
    </font>
    <font>
      <b/>
      <sz val="9"/>
      <color theme="3"/>
      <name val="Calibri"/>
      <family val="2"/>
      <scheme val="minor"/>
    </font>
    <font>
      <sz val="10"/>
      <name val="Arial"/>
      <family val="2"/>
    </font>
    <font>
      <sz val="11"/>
      <color rgb="FFFF0000"/>
      <name val="Calibri"/>
      <family val="2"/>
      <scheme val="minor"/>
    </font>
    <font>
      <b/>
      <sz val="10"/>
      <color rgb="FF44546A"/>
      <name val="Calibri"/>
      <family val="2"/>
      <scheme val="minor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0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color theme="3"/>
      <name val="Calibri Light"/>
      <family val="2"/>
      <scheme val="major"/>
    </font>
    <font>
      <b/>
      <sz val="10"/>
      <color rgb="FF000000"/>
      <name val="Calibri"/>
      <family val="2"/>
      <scheme val="minor"/>
    </font>
    <font>
      <sz val="9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theme="4" tint="-0.499984740745262"/>
      <name val="Calibri"/>
      <family val="2"/>
      <scheme val="minor"/>
    </font>
    <font>
      <b/>
      <sz val="11"/>
      <color rgb="FF203764"/>
      <name val="Calibri"/>
      <family val="2"/>
      <scheme val="minor"/>
    </font>
    <font>
      <b/>
      <sz val="10"/>
      <color theme="4" tint="-0.499984740745262"/>
      <name val="Calibri"/>
      <family val="2"/>
      <scheme val="minor"/>
    </font>
    <font>
      <b/>
      <i/>
      <sz val="10"/>
      <color theme="3"/>
      <name val="Calibri Light"/>
      <family val="2"/>
      <scheme val="major"/>
    </font>
    <font>
      <sz val="10"/>
      <color theme="3"/>
      <name val="Calibri Light"/>
      <family val="2"/>
      <scheme val="major"/>
    </font>
    <font>
      <b/>
      <i/>
      <sz val="10"/>
      <color theme="3"/>
      <name val="Calibri"/>
      <family val="2"/>
    </font>
    <font>
      <i/>
      <sz val="10"/>
      <color theme="3"/>
      <name val="Calibri"/>
      <family val="2"/>
    </font>
    <font>
      <i/>
      <sz val="10"/>
      <color theme="3"/>
      <name val="Aptos"/>
      <family val="2"/>
    </font>
    <font>
      <b/>
      <i/>
      <sz val="10"/>
      <color theme="3"/>
      <name val="Calibri"/>
      <family val="2"/>
      <scheme val="minor"/>
    </font>
    <font>
      <b/>
      <i/>
      <sz val="10"/>
      <color rgb="FF44546A"/>
      <name val="Calibri Light"/>
      <family val="2"/>
      <scheme val="major"/>
    </font>
    <font>
      <sz val="10"/>
      <color rgb="FF44546A"/>
      <name val="Calibri Light"/>
      <family val="2"/>
      <scheme val="major"/>
    </font>
    <font>
      <b/>
      <sz val="10"/>
      <color rgb="FF44546A"/>
      <name val="Calibri Light"/>
      <family val="2"/>
      <scheme val="major"/>
    </font>
    <font>
      <b/>
      <i/>
      <sz val="10"/>
      <color rgb="FF44546A"/>
      <name val="Calibri Light"/>
      <family val="2"/>
    </font>
    <font>
      <b/>
      <i/>
      <sz val="10"/>
      <color rgb="FF44546A"/>
      <name val="Calibri"/>
      <family val="2"/>
    </font>
    <font>
      <i/>
      <sz val="10"/>
      <color rgb="FF44546A"/>
      <name val="Calibri"/>
      <family val="2"/>
    </font>
    <font>
      <b/>
      <sz val="10"/>
      <color rgb="FFFFFFFF"/>
      <name val="Calibri"/>
      <family val="2"/>
    </font>
    <font>
      <sz val="10"/>
      <color rgb="FF000000"/>
      <name val="Calibri"/>
      <family val="2"/>
    </font>
    <font>
      <sz val="10"/>
      <color rgb="FF44546A"/>
      <name val="Calibri"/>
      <family val="2"/>
    </font>
    <font>
      <sz val="11"/>
      <color rgb="FF000000"/>
      <name val="Calibri"/>
      <family val="2"/>
    </font>
    <font>
      <sz val="10"/>
      <color rgb="FFFFFFFF"/>
      <name val="Calibri"/>
      <family val="2"/>
    </font>
    <font>
      <b/>
      <sz val="10"/>
      <color rgb="FF000000"/>
      <name val="Calibri"/>
      <family val="2"/>
    </font>
    <font>
      <vertAlign val="superscript"/>
      <sz val="11"/>
      <color rgb="FF000000"/>
      <name val="Calibri"/>
      <family val="2"/>
    </font>
    <font>
      <sz val="8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rgb="FF44546A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D9D9D9"/>
        <bgColor rgb="FF000000"/>
      </patternFill>
    </fill>
    <fill>
      <patternFill patternType="solid">
        <fgColor rgb="FFF2F2F2"/>
        <bgColor rgb="FF000000"/>
      </patternFill>
    </fill>
    <fill>
      <patternFill patternType="solid">
        <fgColor theme="0" tint="-0.499984740745262"/>
        <bgColor rgb="FF000000"/>
      </patternFill>
    </fill>
  </fills>
  <borders count="64">
    <border>
      <left/>
      <right/>
      <top/>
      <bottom/>
      <diagonal/>
    </border>
    <border>
      <left style="thin">
        <color theme="4" tint="-0.499984740745262"/>
      </left>
      <right/>
      <top style="thin">
        <color theme="4" tint="-0.499984740745262"/>
      </top>
      <bottom/>
      <diagonal/>
    </border>
    <border>
      <left/>
      <right/>
      <top style="thin">
        <color theme="4" tint="-0.499984740745262"/>
      </top>
      <bottom/>
      <diagonal/>
    </border>
    <border>
      <left/>
      <right style="thin">
        <color theme="4" tint="-0.499984740745262"/>
      </right>
      <top style="thin">
        <color theme="4" tint="-0.499984740745262"/>
      </top>
      <bottom/>
      <diagonal/>
    </border>
    <border>
      <left style="thin">
        <color theme="4" tint="-0.499984740745262"/>
      </left>
      <right/>
      <top/>
      <bottom/>
      <diagonal/>
    </border>
    <border>
      <left style="double">
        <color theme="4" tint="-0.499984740745262"/>
      </left>
      <right/>
      <top/>
      <bottom/>
      <diagonal/>
    </border>
    <border>
      <left/>
      <right style="thin">
        <color theme="4" tint="-0.499984740745262"/>
      </right>
      <top/>
      <bottom/>
      <diagonal/>
    </border>
    <border>
      <left style="hair">
        <color theme="4" tint="-0.499984740745262"/>
      </left>
      <right/>
      <top style="hair">
        <color theme="4" tint="-0.499984740745262"/>
      </top>
      <bottom/>
      <diagonal/>
    </border>
    <border>
      <left/>
      <right/>
      <top style="hair">
        <color theme="4" tint="-0.499984740745262"/>
      </top>
      <bottom/>
      <diagonal/>
    </border>
    <border>
      <left/>
      <right style="hair">
        <color theme="4" tint="-0.499984740745262"/>
      </right>
      <top style="hair">
        <color theme="4" tint="-0.499984740745262"/>
      </top>
      <bottom/>
      <diagonal/>
    </border>
    <border>
      <left style="hair">
        <color theme="4" tint="-0.499984740745262"/>
      </left>
      <right/>
      <top/>
      <bottom/>
      <diagonal/>
    </border>
    <border>
      <left style="hair">
        <color theme="4" tint="-0.499984740745262"/>
      </left>
      <right/>
      <top style="hair">
        <color theme="4" tint="-0.499984740745262"/>
      </top>
      <bottom style="hair">
        <color theme="4" tint="-0.499984740745262"/>
      </bottom>
      <diagonal/>
    </border>
    <border>
      <left/>
      <right/>
      <top style="hair">
        <color theme="4" tint="-0.499984740745262"/>
      </top>
      <bottom style="hair">
        <color theme="4" tint="-0.499984740745262"/>
      </bottom>
      <diagonal/>
    </border>
    <border>
      <left/>
      <right style="hair">
        <color theme="4" tint="-0.499984740745262"/>
      </right>
      <top style="hair">
        <color theme="4" tint="-0.499984740745262"/>
      </top>
      <bottom style="hair">
        <color theme="4" tint="-0.499984740745262"/>
      </bottom>
      <diagonal/>
    </border>
    <border>
      <left/>
      <right style="hair">
        <color theme="4" tint="-0.499984740745262"/>
      </right>
      <top/>
      <bottom/>
      <diagonal/>
    </border>
    <border>
      <left style="hair">
        <color theme="4" tint="-0.499984740745262"/>
      </left>
      <right/>
      <top/>
      <bottom style="hair">
        <color theme="4" tint="-0.499984740745262"/>
      </bottom>
      <diagonal/>
    </border>
    <border>
      <left/>
      <right/>
      <top/>
      <bottom style="hair">
        <color theme="4" tint="-0.499984740745262"/>
      </bottom>
      <diagonal/>
    </border>
    <border>
      <left/>
      <right style="hair">
        <color theme="4" tint="-0.499984740745262"/>
      </right>
      <top/>
      <bottom style="hair">
        <color theme="4" tint="-0.499984740745262"/>
      </bottom>
      <diagonal/>
    </border>
    <border>
      <left style="thin">
        <color theme="4" tint="-0.499984740745262"/>
      </left>
      <right/>
      <top/>
      <bottom style="thin">
        <color theme="4" tint="-0.499984740745262"/>
      </bottom>
      <diagonal/>
    </border>
    <border>
      <left/>
      <right/>
      <top/>
      <bottom style="thin">
        <color theme="4" tint="-0.499984740745262"/>
      </bottom>
      <diagonal/>
    </border>
    <border>
      <left/>
      <right style="thin">
        <color theme="4" tint="-0.499984740745262"/>
      </right>
      <top/>
      <bottom style="thin">
        <color theme="4" tint="-0.499984740745262"/>
      </bottom>
      <diagonal/>
    </border>
    <border>
      <left style="hair">
        <color theme="3"/>
      </left>
      <right style="hair">
        <color theme="3"/>
      </right>
      <top style="hair">
        <color theme="3"/>
      </top>
      <bottom style="hair">
        <color theme="3"/>
      </bottom>
      <diagonal/>
    </border>
    <border>
      <left style="hair">
        <color theme="3"/>
      </left>
      <right/>
      <top style="hair">
        <color theme="3"/>
      </top>
      <bottom style="hair">
        <color theme="3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/>
      <top/>
      <bottom style="thin">
        <color theme="0"/>
      </bottom>
      <diagonal/>
    </border>
    <border>
      <left/>
      <right/>
      <top/>
      <bottom style="hair">
        <color theme="3"/>
      </bottom>
      <diagonal/>
    </border>
    <border>
      <left/>
      <right/>
      <top style="hair">
        <color theme="3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dotted">
        <color rgb="FF000000"/>
      </top>
      <bottom/>
      <diagonal/>
    </border>
    <border>
      <left/>
      <right style="dotted">
        <color rgb="FF000000"/>
      </right>
      <top style="dotted">
        <color rgb="FF000000"/>
      </top>
      <bottom/>
      <diagonal/>
    </border>
    <border>
      <left style="dotted">
        <color rgb="FF000000"/>
      </left>
      <right/>
      <top/>
      <bottom/>
      <diagonal/>
    </border>
    <border>
      <left/>
      <right style="dotted">
        <color rgb="FF000000"/>
      </right>
      <top/>
      <bottom/>
      <diagonal/>
    </border>
    <border>
      <left style="dotted">
        <color rgb="FF000000"/>
      </left>
      <right/>
      <top/>
      <bottom style="dotted">
        <color rgb="FF000000"/>
      </bottom>
      <diagonal/>
    </border>
    <border>
      <left/>
      <right/>
      <top/>
      <bottom style="dotted">
        <color rgb="FF000000"/>
      </bottom>
      <diagonal/>
    </border>
    <border>
      <left/>
      <right style="dotted">
        <color rgb="FF000000"/>
      </right>
      <top/>
      <bottom style="dotted">
        <color rgb="FF000000"/>
      </bottom>
      <diagonal/>
    </border>
    <border>
      <left style="dotted">
        <color rgb="FF000000"/>
      </left>
      <right/>
      <top style="dotted">
        <color rgb="FF000000"/>
      </top>
      <bottom/>
      <diagonal/>
    </border>
    <border>
      <left/>
      <right/>
      <top/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/>
      <right style="thin">
        <color rgb="FFFFFFFF"/>
      </right>
      <top/>
      <bottom style="thin">
        <color rgb="FFFFFFFF"/>
      </bottom>
      <diagonal/>
    </border>
    <border>
      <left style="hair">
        <color rgb="FF44546A"/>
      </left>
      <right style="hair">
        <color rgb="FF44546A"/>
      </right>
      <top style="hair">
        <color rgb="FF44546A"/>
      </top>
      <bottom style="hair">
        <color rgb="FF44546A"/>
      </bottom>
      <diagonal/>
    </border>
    <border>
      <left/>
      <right style="hair">
        <color rgb="FF44546A"/>
      </right>
      <top style="hair">
        <color rgb="FF44546A"/>
      </top>
      <bottom style="hair">
        <color rgb="FF44546A"/>
      </bottom>
      <diagonal/>
    </border>
    <border>
      <left style="hair">
        <color rgb="FF44546A"/>
      </left>
      <right style="hair">
        <color rgb="FF44546A"/>
      </right>
      <top/>
      <bottom style="hair">
        <color rgb="FF44546A"/>
      </bottom>
      <diagonal/>
    </border>
    <border>
      <left/>
      <right style="hair">
        <color rgb="FF44546A"/>
      </right>
      <top/>
      <bottom style="hair">
        <color rgb="FF44546A"/>
      </bottom>
      <diagonal/>
    </border>
    <border>
      <left style="hair">
        <color rgb="FFFFFFFF"/>
      </left>
      <right/>
      <top style="hair">
        <color rgb="FFFFFFFF"/>
      </top>
      <bottom style="hair">
        <color rgb="FFFFFFFF"/>
      </bottom>
      <diagonal/>
    </border>
    <border>
      <left/>
      <right/>
      <top style="hair">
        <color rgb="FFFFFFFF"/>
      </top>
      <bottom style="hair">
        <color rgb="FFFFFFFF"/>
      </bottom>
      <diagonal/>
    </border>
    <border>
      <left/>
      <right style="hair">
        <color rgb="FFFFFFFF"/>
      </right>
      <top style="hair">
        <color rgb="FFFFFFFF"/>
      </top>
      <bottom style="hair">
        <color rgb="FFFFFFFF"/>
      </bottom>
      <diagonal/>
    </border>
    <border>
      <left style="hair">
        <color rgb="FFFFFFFF"/>
      </left>
      <right style="hair">
        <color rgb="FFFFFFFF"/>
      </right>
      <top/>
      <bottom style="hair">
        <color rgb="FFFFFFFF"/>
      </bottom>
      <diagonal/>
    </border>
    <border>
      <left/>
      <right style="hair">
        <color rgb="FFFFFFFF"/>
      </right>
      <top/>
      <bottom style="hair">
        <color rgb="FFFFFFFF"/>
      </bottom>
      <diagonal/>
    </border>
    <border>
      <left style="hair">
        <color rgb="FFFFFFFF"/>
      </left>
      <right/>
      <top/>
      <bottom/>
      <diagonal/>
    </border>
    <border>
      <left/>
      <right/>
      <top style="hair">
        <color rgb="FFFFFFFF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rgb="FFFFFFFF"/>
      </left>
      <right style="hair">
        <color rgb="FFFFFFFF"/>
      </right>
      <top style="hair">
        <color rgb="FFFFFFFF"/>
      </top>
      <bottom style="hair">
        <color rgb="FFFFFFFF"/>
      </bottom>
      <diagonal/>
    </border>
    <border>
      <left/>
      <right style="thin">
        <color rgb="FF000000"/>
      </right>
      <top style="hair">
        <color rgb="FFFFFFFF"/>
      </top>
      <bottom style="thin">
        <color indexed="64"/>
      </bottom>
      <diagonal/>
    </border>
    <border>
      <left/>
      <right style="hair">
        <color rgb="FFFFFFFF"/>
      </right>
      <top/>
      <bottom/>
      <diagonal/>
    </border>
    <border>
      <left style="hair">
        <color rgb="FFFFFFFF"/>
      </left>
      <right/>
      <top style="hair">
        <color rgb="FFFFFFFF"/>
      </top>
      <bottom style="hair">
        <color rgb="FF44546A"/>
      </bottom>
      <diagonal/>
    </border>
    <border>
      <left/>
      <right/>
      <top style="hair">
        <color rgb="FFFFFFFF"/>
      </top>
      <bottom style="hair">
        <color rgb="FF44546A"/>
      </bottom>
      <diagonal/>
    </border>
    <border>
      <left/>
      <right style="hair">
        <color rgb="FFFFFFFF"/>
      </right>
      <top style="hair">
        <color rgb="FFFFFFFF"/>
      </top>
      <bottom style="hair">
        <color rgb="FF44546A"/>
      </bottom>
      <diagonal/>
    </border>
    <border>
      <left style="hair">
        <color rgb="FF44546A"/>
      </left>
      <right/>
      <top style="hair">
        <color rgb="FF44546A"/>
      </top>
      <bottom style="hair">
        <color rgb="FF44546A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/>
      <diagonal/>
    </border>
  </borders>
  <cellStyleXfs count="6">
    <xf numFmtId="0" fontId="0" fillId="0" borderId="0"/>
    <xf numFmtId="44" fontId="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9" fontId="1" fillId="0" borderId="0" applyFont="0" applyFill="0" applyBorder="0" applyAlignment="0" applyProtection="0"/>
  </cellStyleXfs>
  <cellXfs count="201">
    <xf numFmtId="0" fontId="0" fillId="0" borderId="0" xfId="0"/>
    <xf numFmtId="0" fontId="0" fillId="2" borderId="0" xfId="0" applyFill="1"/>
    <xf numFmtId="0" fontId="0" fillId="3" borderId="1" xfId="0" applyFill="1" applyBorder="1"/>
    <xf numFmtId="0" fontId="0" fillId="3" borderId="2" xfId="0" applyFill="1" applyBorder="1"/>
    <xf numFmtId="0" fontId="3" fillId="3" borderId="2" xfId="0" applyFont="1" applyFill="1" applyBorder="1"/>
    <xf numFmtId="0" fontId="3" fillId="3" borderId="3" xfId="0" applyFont="1" applyFill="1" applyBorder="1"/>
    <xf numFmtId="0" fontId="0" fillId="3" borderId="4" xfId="0" applyFill="1" applyBorder="1"/>
    <xf numFmtId="0" fontId="3" fillId="3" borderId="6" xfId="0" applyFont="1" applyFill="1" applyBorder="1"/>
    <xf numFmtId="0" fontId="4" fillId="3" borderId="0" xfId="0" applyFont="1" applyFill="1" applyAlignment="1">
      <alignment horizontal="center" vertical="center" wrapText="1"/>
    </xf>
    <xf numFmtId="0" fontId="4" fillId="3" borderId="0" xfId="0" applyFont="1" applyFill="1" applyAlignment="1">
      <alignment horizontal="center" vertical="center"/>
    </xf>
    <xf numFmtId="0" fontId="0" fillId="3" borderId="0" xfId="0" applyFill="1" applyAlignment="1">
      <alignment wrapText="1"/>
    </xf>
    <xf numFmtId="0" fontId="0" fillId="3" borderId="0" xfId="0" applyFill="1" applyAlignment="1">
      <alignment horizontal="center"/>
    </xf>
    <xf numFmtId="0" fontId="0" fillId="3" borderId="0" xfId="0" applyFill="1"/>
    <xf numFmtId="0" fontId="3" fillId="3" borderId="0" xfId="0" applyFont="1" applyFill="1"/>
    <xf numFmtId="0" fontId="0" fillId="2" borderId="0" xfId="0" applyFill="1" applyAlignment="1">
      <alignment horizontal="left" vertical="center" wrapText="1" indent="3"/>
    </xf>
    <xf numFmtId="0" fontId="6" fillId="3" borderId="7" xfId="0" applyFont="1" applyFill="1" applyBorder="1" applyAlignment="1">
      <alignment horizontal="center"/>
    </xf>
    <xf numFmtId="0" fontId="0" fillId="3" borderId="8" xfId="0" applyFill="1" applyBorder="1" applyAlignment="1">
      <alignment wrapText="1"/>
    </xf>
    <xf numFmtId="0" fontId="6" fillId="3" borderId="8" xfId="0" applyFont="1" applyFill="1" applyBorder="1" applyAlignment="1">
      <alignment horizontal="center" vertical="center"/>
    </xf>
    <xf numFmtId="0" fontId="3" fillId="3" borderId="9" xfId="0" applyFont="1" applyFill="1" applyBorder="1"/>
    <xf numFmtId="0" fontId="0" fillId="2" borderId="0" xfId="0" applyFill="1" applyAlignment="1">
      <alignment horizontal="left" vertical="center" wrapText="1" indent="1"/>
    </xf>
    <xf numFmtId="0" fontId="6" fillId="3" borderId="10" xfId="0" applyFont="1" applyFill="1" applyBorder="1" applyAlignment="1">
      <alignment horizontal="center"/>
    </xf>
    <xf numFmtId="0" fontId="6" fillId="3" borderId="0" xfId="0" applyFont="1" applyFill="1" applyAlignment="1">
      <alignment horizontal="left" vertical="center" wrapText="1"/>
    </xf>
    <xf numFmtId="0" fontId="3" fillId="3" borderId="14" xfId="0" applyFont="1" applyFill="1" applyBorder="1"/>
    <xf numFmtId="0" fontId="0" fillId="3" borderId="15" xfId="0" applyFill="1" applyBorder="1"/>
    <xf numFmtId="0" fontId="0" fillId="3" borderId="16" xfId="0" applyFill="1" applyBorder="1"/>
    <xf numFmtId="0" fontId="3" fillId="3" borderId="17" xfId="0" applyFont="1" applyFill="1" applyBorder="1"/>
    <xf numFmtId="0" fontId="8" fillId="3" borderId="0" xfId="0" applyFont="1" applyFill="1" applyAlignment="1">
      <alignment horizontal="center" vertical="center"/>
    </xf>
    <xf numFmtId="0" fontId="6" fillId="3" borderId="0" xfId="0" applyFont="1" applyFill="1" applyAlignment="1">
      <alignment horizontal="right" vertical="center"/>
    </xf>
    <xf numFmtId="0" fontId="3" fillId="3" borderId="6" xfId="0" quotePrefix="1" applyFont="1" applyFill="1" applyBorder="1"/>
    <xf numFmtId="0" fontId="9" fillId="3" borderId="0" xfId="0" applyFont="1" applyFill="1" applyAlignment="1">
      <alignment horizontal="left" vertical="center"/>
    </xf>
    <xf numFmtId="0" fontId="3" fillId="3" borderId="18" xfId="0" applyFont="1" applyFill="1" applyBorder="1"/>
    <xf numFmtId="0" fontId="3" fillId="3" borderId="19" xfId="0" applyFont="1" applyFill="1" applyBorder="1"/>
    <xf numFmtId="0" fontId="3" fillId="3" borderId="20" xfId="0" applyFont="1" applyFill="1" applyBorder="1"/>
    <xf numFmtId="1" fontId="7" fillId="3" borderId="0" xfId="0" applyNumberFormat="1" applyFont="1" applyFill="1" applyAlignment="1" applyProtection="1">
      <alignment wrapText="1"/>
      <protection locked="0"/>
    </xf>
    <xf numFmtId="1" fontId="7" fillId="3" borderId="0" xfId="0" applyNumberFormat="1" applyFont="1" applyFill="1" applyProtection="1">
      <protection locked="0"/>
    </xf>
    <xf numFmtId="0" fontId="6" fillId="3" borderId="0" xfId="0" applyFont="1" applyFill="1" applyAlignment="1">
      <alignment horizontal="left" vertical="center"/>
    </xf>
    <xf numFmtId="0" fontId="6" fillId="3" borderId="0" xfId="0" applyFont="1" applyFill="1" applyAlignment="1">
      <alignment horizontal="center" vertical="center"/>
    </xf>
    <xf numFmtId="1" fontId="7" fillId="2" borderId="21" xfId="0" applyNumberFormat="1" applyFont="1" applyFill="1" applyBorder="1" applyAlignment="1" applyProtection="1">
      <alignment wrapText="1"/>
      <protection locked="0"/>
    </xf>
    <xf numFmtId="44" fontId="7" fillId="2" borderId="21" xfId="1" applyFont="1" applyFill="1" applyBorder="1" applyAlignment="1" applyProtection="1">
      <protection locked="0"/>
    </xf>
    <xf numFmtId="1" fontId="2" fillId="3" borderId="0" xfId="0" applyNumberFormat="1" applyFont="1" applyFill="1" applyAlignment="1" applyProtection="1">
      <alignment horizontal="left" wrapText="1"/>
      <protection locked="0"/>
    </xf>
    <xf numFmtId="0" fontId="6" fillId="3" borderId="0" xfId="0" applyFont="1" applyFill="1" applyAlignment="1">
      <alignment horizontal="center" vertical="top"/>
    </xf>
    <xf numFmtId="0" fontId="12" fillId="2" borderId="0" xfId="0" applyFont="1" applyFill="1"/>
    <xf numFmtId="0" fontId="6" fillId="3" borderId="0" xfId="0" applyFont="1" applyFill="1" applyAlignment="1">
      <alignment vertical="top" wrapText="1"/>
    </xf>
    <xf numFmtId="0" fontId="6" fillId="3" borderId="0" xfId="0" applyFont="1" applyFill="1" applyAlignment="1">
      <alignment vertical="center" wrapText="1"/>
    </xf>
    <xf numFmtId="0" fontId="6" fillId="3" borderId="0" xfId="0" applyFont="1" applyFill="1"/>
    <xf numFmtId="0" fontId="9" fillId="0" borderId="21" xfId="0" applyFont="1" applyBorder="1" applyAlignment="1">
      <alignment horizontal="center" vertical="center" wrapText="1"/>
    </xf>
    <xf numFmtId="0" fontId="15" fillId="0" borderId="0" xfId="0" applyFont="1"/>
    <xf numFmtId="0" fontId="15" fillId="2" borderId="0" xfId="0" applyFont="1" applyFill="1"/>
    <xf numFmtId="0" fontId="18" fillId="2" borderId="0" xfId="0" applyFont="1" applyFill="1"/>
    <xf numFmtId="0" fontId="17" fillId="2" borderId="26" xfId="0" applyFont="1" applyFill="1" applyBorder="1" applyAlignment="1">
      <alignment horizontal="left" vertical="center" wrapText="1"/>
    </xf>
    <xf numFmtId="2" fontId="17" fillId="2" borderId="0" xfId="0" applyNumberFormat="1" applyFont="1" applyFill="1"/>
    <xf numFmtId="0" fontId="17" fillId="5" borderId="24" xfId="0" applyFont="1" applyFill="1" applyBorder="1" applyAlignment="1">
      <alignment horizontal="justify" vertical="center" wrapText="1"/>
    </xf>
    <xf numFmtId="0" fontId="17" fillId="5" borderId="24" xfId="0" applyFont="1" applyFill="1" applyBorder="1" applyAlignment="1">
      <alignment horizontal="center" vertical="center" wrapText="1"/>
    </xf>
    <xf numFmtId="2" fontId="17" fillId="5" borderId="24" xfId="0" applyNumberFormat="1" applyFont="1" applyFill="1" applyBorder="1" applyAlignment="1">
      <alignment vertical="center"/>
    </xf>
    <xf numFmtId="0" fontId="16" fillId="5" borderId="25" xfId="0" applyFont="1" applyFill="1" applyBorder="1" applyAlignment="1">
      <alignment horizontal="justify" vertical="center" wrapText="1"/>
    </xf>
    <xf numFmtId="0" fontId="17" fillId="5" borderId="25" xfId="0" applyFont="1" applyFill="1" applyBorder="1" applyAlignment="1">
      <alignment horizontal="center" vertical="center" wrapText="1"/>
    </xf>
    <xf numFmtId="0" fontId="17" fillId="5" borderId="25" xfId="0" applyFont="1" applyFill="1" applyBorder="1" applyAlignment="1">
      <alignment vertical="center"/>
    </xf>
    <xf numFmtId="0" fontId="15" fillId="0" borderId="21" xfId="0" applyFont="1" applyBorder="1"/>
    <xf numFmtId="0" fontId="9" fillId="3" borderId="21" xfId="0" applyFont="1" applyFill="1" applyBorder="1"/>
    <xf numFmtId="0" fontId="3" fillId="3" borderId="21" xfId="0" applyFont="1" applyFill="1" applyBorder="1"/>
    <xf numFmtId="0" fontId="0" fillId="2" borderId="0" xfId="0" applyFill="1" applyAlignment="1">
      <alignment horizontal="center"/>
    </xf>
    <xf numFmtId="0" fontId="0" fillId="3" borderId="2" xfId="0" applyFill="1" applyBorder="1" applyAlignment="1">
      <alignment horizontal="center"/>
    </xf>
    <xf numFmtId="0" fontId="0" fillId="3" borderId="16" xfId="0" applyFill="1" applyBorder="1" applyAlignment="1">
      <alignment horizontal="center"/>
    </xf>
    <xf numFmtId="1" fontId="7" fillId="3" borderId="0" xfId="0" applyNumberFormat="1" applyFont="1" applyFill="1" applyAlignment="1" applyProtection="1">
      <alignment horizontal="center"/>
      <protection locked="0"/>
    </xf>
    <xf numFmtId="44" fontId="7" fillId="3" borderId="0" xfId="1" applyFont="1" applyFill="1" applyBorder="1" applyAlignment="1" applyProtection="1">
      <alignment horizontal="center"/>
      <protection locked="0"/>
    </xf>
    <xf numFmtId="1" fontId="7" fillId="3" borderId="0" xfId="0" applyNumberFormat="1" applyFont="1" applyFill="1" applyAlignment="1" applyProtection="1">
      <alignment horizontal="center" wrapText="1"/>
      <protection locked="0"/>
    </xf>
    <xf numFmtId="0" fontId="3" fillId="3" borderId="19" xfId="0" applyFont="1" applyFill="1" applyBorder="1" applyAlignment="1">
      <alignment horizontal="center"/>
    </xf>
    <xf numFmtId="44" fontId="7" fillId="2" borderId="21" xfId="1" applyFont="1" applyFill="1" applyBorder="1" applyAlignment="1" applyProtection="1">
      <alignment horizontal="left"/>
      <protection locked="0"/>
    </xf>
    <xf numFmtId="0" fontId="22" fillId="3" borderId="0" xfId="0" applyFont="1" applyFill="1"/>
    <xf numFmtId="0" fontId="8" fillId="3" borderId="30" xfId="0" applyFont="1" applyFill="1" applyBorder="1" applyAlignment="1">
      <alignment horizontal="center" vertical="center"/>
    </xf>
    <xf numFmtId="0" fontId="0" fillId="3" borderId="30" xfId="0" applyFill="1" applyBorder="1"/>
    <xf numFmtId="0" fontId="0" fillId="3" borderId="30" xfId="0" applyFill="1" applyBorder="1" applyAlignment="1">
      <alignment horizontal="center"/>
    </xf>
    <xf numFmtId="0" fontId="3" fillId="3" borderId="31" xfId="0" applyFont="1" applyFill="1" applyBorder="1"/>
    <xf numFmtId="0" fontId="8" fillId="3" borderId="32" xfId="0" applyFont="1" applyFill="1" applyBorder="1" applyAlignment="1">
      <alignment horizontal="center" vertical="center"/>
    </xf>
    <xf numFmtId="0" fontId="3" fillId="3" borderId="33" xfId="0" applyFont="1" applyFill="1" applyBorder="1"/>
    <xf numFmtId="0" fontId="23" fillId="3" borderId="0" xfId="0" applyFont="1" applyFill="1" applyAlignment="1">
      <alignment horizontal="right" vertical="center"/>
    </xf>
    <xf numFmtId="0" fontId="8" fillId="3" borderId="34" xfId="0" applyFont="1" applyFill="1" applyBorder="1" applyAlignment="1">
      <alignment horizontal="center" vertical="center"/>
    </xf>
    <xf numFmtId="0" fontId="8" fillId="3" borderId="35" xfId="0" applyFont="1" applyFill="1" applyBorder="1" applyAlignment="1">
      <alignment horizontal="center" vertical="center"/>
    </xf>
    <xf numFmtId="0" fontId="0" fillId="3" borderId="35" xfId="0" applyFill="1" applyBorder="1"/>
    <xf numFmtId="0" fontId="0" fillId="3" borderId="35" xfId="0" applyFill="1" applyBorder="1" applyAlignment="1">
      <alignment horizontal="center"/>
    </xf>
    <xf numFmtId="0" fontId="3" fillId="3" borderId="36" xfId="0" applyFont="1" applyFill="1" applyBorder="1"/>
    <xf numFmtId="0" fontId="6" fillId="3" borderId="37" xfId="0" applyFont="1" applyFill="1" applyBorder="1" applyAlignment="1">
      <alignment horizontal="center"/>
    </xf>
    <xf numFmtId="0" fontId="0" fillId="3" borderId="30" xfId="0" applyFill="1" applyBorder="1" applyAlignment="1">
      <alignment wrapText="1"/>
    </xf>
    <xf numFmtId="0" fontId="6" fillId="3" borderId="30" xfId="0" applyFont="1" applyFill="1" applyBorder="1" applyAlignment="1">
      <alignment horizontal="center" vertical="center"/>
    </xf>
    <xf numFmtId="0" fontId="6" fillId="3" borderId="32" xfId="0" applyFont="1" applyFill="1" applyBorder="1" applyAlignment="1">
      <alignment horizontal="center"/>
    </xf>
    <xf numFmtId="0" fontId="6" fillId="3" borderId="34" xfId="0" applyFont="1" applyFill="1" applyBorder="1" applyAlignment="1">
      <alignment horizontal="center"/>
    </xf>
    <xf numFmtId="0" fontId="20" fillId="3" borderId="35" xfId="0" applyFont="1" applyFill="1" applyBorder="1" applyAlignment="1">
      <alignment horizontal="left" vertical="center" wrapText="1"/>
    </xf>
    <xf numFmtId="0" fontId="21" fillId="3" borderId="35" xfId="0" applyFont="1" applyFill="1" applyBorder="1" applyAlignment="1" applyProtection="1">
      <alignment horizontal="center"/>
      <protection locked="0"/>
    </xf>
    <xf numFmtId="0" fontId="7" fillId="3" borderId="35" xfId="0" applyFont="1" applyFill="1" applyBorder="1" applyAlignment="1" applyProtection="1">
      <alignment horizontal="center"/>
      <protection locked="0"/>
    </xf>
    <xf numFmtId="0" fontId="8" fillId="3" borderId="37" xfId="0" applyFont="1" applyFill="1" applyBorder="1" applyAlignment="1">
      <alignment horizontal="center" vertical="center"/>
    </xf>
    <xf numFmtId="0" fontId="6" fillId="3" borderId="0" xfId="0" applyFont="1" applyFill="1" applyAlignment="1">
      <alignment horizontal="center" vertical="center" wrapText="1"/>
    </xf>
    <xf numFmtId="0" fontId="7" fillId="2" borderId="21" xfId="0" applyFont="1" applyFill="1" applyBorder="1" applyAlignment="1" applyProtection="1">
      <alignment horizontal="center"/>
      <protection locked="0"/>
    </xf>
    <xf numFmtId="0" fontId="6" fillId="3" borderId="0" xfId="0" applyFont="1" applyFill="1" applyAlignment="1">
      <alignment horizontal="center" vertical="top" wrapText="1"/>
    </xf>
    <xf numFmtId="0" fontId="2" fillId="3" borderId="0" xfId="0" applyFont="1" applyFill="1" applyAlignment="1">
      <alignment horizontal="center"/>
    </xf>
    <xf numFmtId="0" fontId="25" fillId="3" borderId="0" xfId="0" applyFont="1" applyFill="1" applyAlignment="1">
      <alignment horizontal="center" vertical="center"/>
    </xf>
    <xf numFmtId="44" fontId="9" fillId="0" borderId="22" xfId="1" applyFont="1" applyBorder="1" applyAlignment="1">
      <alignment vertical="center" wrapText="1"/>
    </xf>
    <xf numFmtId="0" fontId="10" fillId="3" borderId="27" xfId="0" applyFont="1" applyFill="1" applyBorder="1" applyAlignment="1">
      <alignment vertical="center" wrapText="1"/>
    </xf>
    <xf numFmtId="44" fontId="2" fillId="3" borderId="28" xfId="0" applyNumberFormat="1" applyFont="1" applyFill="1" applyBorder="1"/>
    <xf numFmtId="0" fontId="7" fillId="2" borderId="21" xfId="0" applyFont="1" applyFill="1" applyBorder="1" applyAlignment="1" applyProtection="1">
      <alignment horizontal="left" vertical="top"/>
      <protection locked="0"/>
    </xf>
    <xf numFmtId="0" fontId="38" fillId="6" borderId="0" xfId="0" applyFont="1" applyFill="1" applyAlignment="1">
      <alignment wrapText="1"/>
    </xf>
    <xf numFmtId="0" fontId="38" fillId="7" borderId="38" xfId="0" applyFont="1" applyFill="1" applyBorder="1" applyAlignment="1">
      <alignment wrapText="1"/>
    </xf>
    <xf numFmtId="0" fontId="38" fillId="7" borderId="0" xfId="0" applyFont="1" applyFill="1"/>
    <xf numFmtId="0" fontId="39" fillId="7" borderId="0" xfId="0" applyFont="1" applyFill="1"/>
    <xf numFmtId="0" fontId="39" fillId="0" borderId="0" xfId="0" applyFont="1"/>
    <xf numFmtId="0" fontId="39" fillId="0" borderId="0" xfId="0" applyFont="1" applyAlignment="1">
      <alignment wrapText="1"/>
    </xf>
    <xf numFmtId="0" fontId="38" fillId="6" borderId="39" xfId="0" applyFont="1" applyFill="1" applyBorder="1" applyAlignment="1">
      <alignment wrapText="1"/>
    </xf>
    <xf numFmtId="0" fontId="38" fillId="6" borderId="40" xfId="0" applyFont="1" applyFill="1" applyBorder="1" applyAlignment="1">
      <alignment wrapText="1"/>
    </xf>
    <xf numFmtId="0" fontId="38" fillId="6" borderId="40" xfId="0" applyFont="1" applyFill="1" applyBorder="1"/>
    <xf numFmtId="0" fontId="38" fillId="6" borderId="41" xfId="0" applyFont="1" applyFill="1" applyBorder="1" applyAlignment="1">
      <alignment wrapText="1"/>
    </xf>
    <xf numFmtId="0" fontId="38" fillId="6" borderId="42" xfId="0" applyFont="1" applyFill="1" applyBorder="1" applyAlignment="1">
      <alignment wrapText="1"/>
    </xf>
    <xf numFmtId="0" fontId="38" fillId="6" borderId="42" xfId="0" applyFont="1" applyFill="1" applyBorder="1"/>
    <xf numFmtId="0" fontId="40" fillId="8" borderId="43" xfId="0" applyFont="1" applyFill="1" applyBorder="1" applyAlignment="1">
      <alignment wrapText="1"/>
    </xf>
    <xf numFmtId="0" fontId="40" fillId="0" borderId="44" xfId="0" applyFont="1" applyBorder="1" applyAlignment="1">
      <alignment wrapText="1"/>
    </xf>
    <xf numFmtId="0" fontId="39" fillId="8" borderId="44" xfId="0" applyFont="1" applyFill="1" applyBorder="1"/>
    <xf numFmtId="0" fontId="39" fillId="0" borderId="44" xfId="0" applyFont="1" applyBorder="1" applyAlignment="1">
      <alignment wrapText="1"/>
    </xf>
    <xf numFmtId="0" fontId="39" fillId="0" borderId="44" xfId="0" applyFont="1" applyBorder="1"/>
    <xf numFmtId="0" fontId="40" fillId="8" borderId="45" xfId="0" applyFont="1" applyFill="1" applyBorder="1" applyAlignment="1">
      <alignment wrapText="1"/>
    </xf>
    <xf numFmtId="0" fontId="40" fillId="0" borderId="46" xfId="0" applyFont="1" applyBorder="1" applyAlignment="1">
      <alignment wrapText="1"/>
    </xf>
    <xf numFmtId="0" fontId="39" fillId="0" borderId="46" xfId="0" applyFont="1" applyBorder="1"/>
    <xf numFmtId="0" fontId="39" fillId="7" borderId="46" xfId="0" applyFont="1" applyFill="1" applyBorder="1" applyAlignment="1">
      <alignment wrapText="1"/>
    </xf>
    <xf numFmtId="0" fontId="40" fillId="9" borderId="45" xfId="0" applyFont="1" applyFill="1" applyBorder="1"/>
    <xf numFmtId="0" fontId="39" fillId="0" borderId="46" xfId="0" applyFont="1" applyBorder="1" applyAlignment="1">
      <alignment wrapText="1"/>
    </xf>
    <xf numFmtId="0" fontId="41" fillId="0" borderId="0" xfId="0" applyFont="1"/>
    <xf numFmtId="0" fontId="38" fillId="6" borderId="49" xfId="0" applyFont="1" applyFill="1" applyBorder="1"/>
    <xf numFmtId="0" fontId="42" fillId="7" borderId="0" xfId="0" applyFont="1" applyFill="1"/>
    <xf numFmtId="0" fontId="38" fillId="6" borderId="50" xfId="0" applyFont="1" applyFill="1" applyBorder="1" applyAlignment="1">
      <alignment wrapText="1"/>
    </xf>
    <xf numFmtId="0" fontId="38" fillId="6" borderId="51" xfId="0" applyFont="1" applyFill="1" applyBorder="1" applyAlignment="1">
      <alignment wrapText="1"/>
    </xf>
    <xf numFmtId="0" fontId="38" fillId="6" borderId="50" xfId="0" applyFont="1" applyFill="1" applyBorder="1"/>
    <xf numFmtId="0" fontId="40" fillId="7" borderId="23" xfId="0" applyFont="1" applyFill="1" applyBorder="1"/>
    <xf numFmtId="0" fontId="40" fillId="7" borderId="54" xfId="0" applyFont="1" applyFill="1" applyBorder="1"/>
    <xf numFmtId="0" fontId="38" fillId="6" borderId="55" xfId="0" applyFont="1" applyFill="1" applyBorder="1"/>
    <xf numFmtId="0" fontId="38" fillId="6" borderId="51" xfId="0" applyFont="1" applyFill="1" applyBorder="1"/>
    <xf numFmtId="0" fontId="39" fillId="7" borderId="29" xfId="0" applyFont="1" applyFill="1" applyBorder="1"/>
    <xf numFmtId="0" fontId="39" fillId="7" borderId="54" xfId="0" applyFont="1" applyFill="1" applyBorder="1"/>
    <xf numFmtId="0" fontId="39" fillId="7" borderId="23" xfId="0" applyFont="1" applyFill="1" applyBorder="1"/>
    <xf numFmtId="0" fontId="38" fillId="7" borderId="52" xfId="0" applyFont="1" applyFill="1" applyBorder="1" applyAlignment="1">
      <alignment wrapText="1"/>
    </xf>
    <xf numFmtId="0" fontId="38" fillId="7" borderId="57" xfId="0" applyFont="1" applyFill="1" applyBorder="1" applyAlignment="1">
      <alignment wrapText="1"/>
    </xf>
    <xf numFmtId="0" fontId="38" fillId="7" borderId="51" xfId="0" applyFont="1" applyFill="1" applyBorder="1"/>
    <xf numFmtId="0" fontId="43" fillId="7" borderId="0" xfId="0" applyFont="1" applyFill="1"/>
    <xf numFmtId="0" fontId="40" fillId="9" borderId="0" xfId="0" applyFont="1" applyFill="1" applyAlignment="1">
      <alignment wrapText="1"/>
    </xf>
    <xf numFmtId="0" fontId="40" fillId="9" borderId="44" xfId="0" applyFont="1" applyFill="1" applyBorder="1" applyAlignment="1">
      <alignment wrapText="1"/>
    </xf>
    <xf numFmtId="0" fontId="40" fillId="9" borderId="46" xfId="0" applyFont="1" applyFill="1" applyBorder="1" applyAlignment="1">
      <alignment wrapText="1"/>
    </xf>
    <xf numFmtId="0" fontId="40" fillId="0" borderId="23" xfId="0" applyFont="1" applyBorder="1"/>
    <xf numFmtId="2" fontId="38" fillId="6" borderId="49" xfId="0" applyNumberFormat="1" applyFont="1" applyFill="1" applyBorder="1"/>
    <xf numFmtId="1" fontId="39" fillId="8" borderId="44" xfId="0" applyNumberFormat="1" applyFont="1" applyFill="1" applyBorder="1" applyAlignment="1">
      <alignment horizontal="right"/>
    </xf>
    <xf numFmtId="0" fontId="18" fillId="2" borderId="0" xfId="0" applyFont="1" applyFill="1" applyAlignment="1">
      <alignment horizontal="left"/>
    </xf>
    <xf numFmtId="0" fontId="38" fillId="10" borderId="49" xfId="0" applyFont="1" applyFill="1" applyBorder="1"/>
    <xf numFmtId="9" fontId="40" fillId="7" borderId="54" xfId="5" applyFont="1" applyFill="1" applyBorder="1"/>
    <xf numFmtId="0" fontId="38" fillId="6" borderId="50" xfId="0" applyFont="1" applyFill="1" applyBorder="1" applyAlignment="1">
      <alignment horizontal="right"/>
    </xf>
    <xf numFmtId="0" fontId="38" fillId="10" borderId="40" xfId="0" applyFont="1" applyFill="1" applyBorder="1" applyAlignment="1">
      <alignment wrapText="1"/>
    </xf>
    <xf numFmtId="2" fontId="38" fillId="10" borderId="40" xfId="0" applyNumberFormat="1" applyFont="1" applyFill="1" applyBorder="1"/>
    <xf numFmtId="0" fontId="46" fillId="2" borderId="0" xfId="0" applyFont="1" applyFill="1" applyAlignment="1">
      <alignment horizontal="center" vertical="center"/>
    </xf>
    <xf numFmtId="0" fontId="9" fillId="0" borderId="21" xfId="0" applyFont="1" applyBorder="1" applyAlignment="1">
      <alignment horizontal="center" vertical="center" wrapText="1"/>
    </xf>
    <xf numFmtId="0" fontId="36" fillId="3" borderId="0" xfId="0" applyFont="1" applyFill="1" applyAlignment="1">
      <alignment horizontal="left" vertical="center" wrapText="1"/>
    </xf>
    <xf numFmtId="0" fontId="13" fillId="3" borderId="0" xfId="0" applyFont="1" applyFill="1" applyAlignment="1">
      <alignment horizontal="left" vertical="center" wrapText="1"/>
    </xf>
    <xf numFmtId="0" fontId="35" fillId="3" borderId="0" xfId="0" applyFont="1" applyFill="1" applyAlignment="1">
      <alignment horizontal="left" vertical="center" wrapText="1"/>
    </xf>
    <xf numFmtId="0" fontId="19" fillId="3" borderId="0" xfId="0" applyFont="1" applyFill="1" applyAlignment="1">
      <alignment horizontal="left" vertical="center"/>
    </xf>
    <xf numFmtId="0" fontId="4" fillId="4" borderId="5" xfId="0" applyFont="1" applyFill="1" applyBorder="1" applyAlignment="1">
      <alignment horizontal="center" vertical="center" wrapText="1"/>
    </xf>
    <xf numFmtId="0" fontId="4" fillId="4" borderId="0" xfId="0" applyFont="1" applyFill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7" fillId="2" borderId="11" xfId="0" applyFont="1" applyFill="1" applyBorder="1" applyAlignment="1" applyProtection="1">
      <alignment horizontal="center"/>
      <protection locked="0"/>
    </xf>
    <xf numFmtId="0" fontId="7" fillId="2" borderId="12" xfId="0" applyFont="1" applyFill="1" applyBorder="1" applyAlignment="1" applyProtection="1">
      <alignment horizontal="center"/>
      <protection locked="0"/>
    </xf>
    <xf numFmtId="0" fontId="7" fillId="2" borderId="13" xfId="0" applyFont="1" applyFill="1" applyBorder="1" applyAlignment="1" applyProtection="1">
      <alignment horizontal="center"/>
      <protection locked="0"/>
    </xf>
    <xf numFmtId="0" fontId="29" fillId="3" borderId="0" xfId="0" applyFont="1" applyFill="1" applyAlignment="1">
      <alignment horizontal="left" vertical="top" wrapText="1"/>
    </xf>
    <xf numFmtId="0" fontId="31" fillId="3" borderId="0" xfId="0" applyFont="1" applyFill="1" applyAlignment="1">
      <alignment horizontal="left" vertical="top" wrapText="1"/>
    </xf>
    <xf numFmtId="0" fontId="14" fillId="3" borderId="0" xfId="0" applyFont="1" applyFill="1" applyAlignment="1">
      <alignment horizontal="center" vertical="center"/>
    </xf>
    <xf numFmtId="0" fontId="24" fillId="3" borderId="0" xfId="0" applyFont="1" applyFill="1" applyAlignment="1">
      <alignment horizontal="center" vertical="center"/>
    </xf>
    <xf numFmtId="0" fontId="34" fillId="3" borderId="0" xfId="0" applyFont="1" applyFill="1" applyAlignment="1">
      <alignment horizontal="left" vertical="center" wrapText="1"/>
    </xf>
    <xf numFmtId="0" fontId="27" fillId="3" borderId="0" xfId="0" applyFont="1" applyFill="1" applyAlignment="1">
      <alignment horizontal="left" vertical="center" wrapText="1"/>
    </xf>
    <xf numFmtId="0" fontId="19" fillId="3" borderId="0" xfId="0" applyFont="1" applyFill="1" applyAlignment="1">
      <alignment horizontal="left" vertical="center" wrapText="1"/>
    </xf>
    <xf numFmtId="0" fontId="23" fillId="3" borderId="0" xfId="0" applyFont="1" applyFill="1" applyAlignment="1">
      <alignment horizontal="center" vertical="center" wrapText="1"/>
    </xf>
    <xf numFmtId="0" fontId="23" fillId="3" borderId="0" xfId="0" applyFont="1" applyFill="1" applyAlignment="1">
      <alignment horizontal="center" vertical="center"/>
    </xf>
    <xf numFmtId="0" fontId="10" fillId="3" borderId="0" xfId="0" applyFont="1" applyFill="1" applyAlignment="1">
      <alignment horizontal="center" vertical="center" wrapText="1"/>
    </xf>
    <xf numFmtId="0" fontId="3" fillId="3" borderId="0" xfId="0" applyFont="1" applyFill="1" applyAlignment="1">
      <alignment horizontal="center" vertical="center"/>
    </xf>
    <xf numFmtId="0" fontId="6" fillId="3" borderId="0" xfId="0" applyFont="1" applyFill="1" applyAlignment="1">
      <alignment horizontal="center" vertical="center" wrapText="1"/>
    </xf>
    <xf numFmtId="0" fontId="7" fillId="2" borderId="11" xfId="0" applyFont="1" applyFill="1" applyBorder="1" applyAlignment="1" applyProtection="1">
      <alignment horizontal="left" vertical="center" wrapText="1"/>
      <protection locked="0"/>
    </xf>
    <xf numFmtId="0" fontId="7" fillId="2" borderId="12" xfId="0" applyFont="1" applyFill="1" applyBorder="1" applyAlignment="1" applyProtection="1">
      <alignment horizontal="left" vertical="center"/>
      <protection locked="0"/>
    </xf>
    <xf numFmtId="0" fontId="7" fillId="2" borderId="13" xfId="0" applyFont="1" applyFill="1" applyBorder="1" applyAlignment="1" applyProtection="1">
      <alignment horizontal="left" vertical="center"/>
      <protection locked="0"/>
    </xf>
    <xf numFmtId="0" fontId="38" fillId="6" borderId="0" xfId="0" applyFont="1" applyFill="1" applyAlignment="1">
      <alignment wrapText="1"/>
    </xf>
    <xf numFmtId="0" fontId="38" fillId="6" borderId="47" xfId="0" applyFont="1" applyFill="1" applyBorder="1" applyAlignment="1">
      <alignment wrapText="1"/>
    </xf>
    <xf numFmtId="0" fontId="38" fillId="6" borderId="48" xfId="0" applyFont="1" applyFill="1" applyBorder="1" applyAlignment="1">
      <alignment wrapText="1"/>
    </xf>
    <xf numFmtId="0" fontId="38" fillId="6" borderId="49" xfId="0" applyFont="1" applyFill="1" applyBorder="1" applyAlignment="1">
      <alignment wrapText="1"/>
    </xf>
    <xf numFmtId="0" fontId="17" fillId="5" borderId="0" xfId="0" applyFont="1" applyFill="1" applyAlignment="1">
      <alignment horizontal="center" vertical="center" wrapText="1"/>
    </xf>
    <xf numFmtId="0" fontId="17" fillId="5" borderId="24" xfId="0" applyFont="1" applyFill="1" applyBorder="1" applyAlignment="1">
      <alignment horizontal="center" vertical="center" wrapText="1"/>
    </xf>
    <xf numFmtId="0" fontId="17" fillId="5" borderId="25" xfId="0" applyFont="1" applyFill="1" applyBorder="1" applyAlignment="1">
      <alignment horizontal="center" vertical="center" wrapText="1"/>
    </xf>
    <xf numFmtId="0" fontId="40" fillId="9" borderId="61" xfId="0" applyFont="1" applyFill="1" applyBorder="1" applyAlignment="1">
      <alignment wrapText="1"/>
    </xf>
    <xf numFmtId="0" fontId="40" fillId="9" borderId="44" xfId="0" applyFont="1" applyFill="1" applyBorder="1" applyAlignment="1">
      <alignment wrapText="1"/>
    </xf>
    <xf numFmtId="0" fontId="38" fillId="10" borderId="62" xfId="0" applyFont="1" applyFill="1" applyBorder="1" applyAlignment="1">
      <alignment wrapText="1"/>
    </xf>
    <xf numFmtId="0" fontId="38" fillId="10" borderId="63" xfId="0" applyFont="1" applyFill="1" applyBorder="1" applyAlignment="1">
      <alignment wrapText="1"/>
    </xf>
    <xf numFmtId="0" fontId="38" fillId="6" borderId="47" xfId="0" applyFont="1" applyFill="1" applyBorder="1" applyAlignment="1"/>
    <xf numFmtId="0" fontId="38" fillId="6" borderId="48" xfId="0" applyFont="1" applyFill="1" applyBorder="1" applyAlignment="1"/>
    <xf numFmtId="0" fontId="38" fillId="6" borderId="49" xfId="0" applyFont="1" applyFill="1" applyBorder="1" applyAlignment="1"/>
    <xf numFmtId="0" fontId="38" fillId="6" borderId="53" xfId="0" applyFont="1" applyFill="1" applyBorder="1" applyAlignment="1"/>
    <xf numFmtId="0" fontId="39" fillId="7" borderId="53" xfId="0" applyFont="1" applyFill="1" applyBorder="1" applyAlignment="1"/>
    <xf numFmtId="0" fontId="39" fillId="7" borderId="56" xfId="0" applyFont="1" applyFill="1" applyBorder="1" applyAlignment="1"/>
    <xf numFmtId="0" fontId="38" fillId="6" borderId="58" xfId="0" applyFont="1" applyFill="1" applyBorder="1" applyAlignment="1"/>
    <xf numFmtId="0" fontId="38" fillId="6" borderId="59" xfId="0" applyFont="1" applyFill="1" applyBorder="1" applyAlignment="1"/>
    <xf numFmtId="0" fontId="38" fillId="6" borderId="60" xfId="0" applyFont="1" applyFill="1" applyBorder="1" applyAlignment="1"/>
    <xf numFmtId="0" fontId="38" fillId="10" borderId="58" xfId="0" applyFont="1" applyFill="1" applyBorder="1" applyAlignment="1"/>
    <xf numFmtId="0" fontId="38" fillId="10" borderId="59" xfId="0" applyFont="1" applyFill="1" applyBorder="1" applyAlignment="1"/>
    <xf numFmtId="0" fontId="38" fillId="10" borderId="60" xfId="0" applyFont="1" applyFill="1" applyBorder="1" applyAlignment="1"/>
  </cellXfs>
  <cellStyles count="6">
    <cellStyle name="Moeda" xfId="1" builtinId="4"/>
    <cellStyle name="Normal" xfId="0" builtinId="0"/>
    <cellStyle name="Normal 10" xfId="3" xr:uid="{ED1ABB39-CE70-4B12-9E8D-CD8184E11BF5}"/>
    <cellStyle name="Normal 2" xfId="2" xr:uid="{49596AC9-70EB-4F59-9C57-B87624AD6A08}"/>
    <cellStyle name="Normal 21 2" xfId="4" xr:uid="{93949F23-2BF2-4B42-85C2-EF18848F3C82}"/>
    <cellStyle name="Percentagem" xfId="5" builtinId="5"/>
  </cellStyles>
  <dxfs count="0"/>
  <tableStyles count="0" defaultTableStyle="TableStyleMedium2" defaultPivotStyle="PivotStyleLight16"/>
  <colors>
    <mruColors>
      <color rgb="FFFF6600"/>
      <color rgb="FFFF99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microsoft.com/office/2017/10/relationships/person" Target="persons/person.xml"/><Relationship Id="rId17" Type="http://schemas.openxmlformats.org/officeDocument/2006/relationships/customXml" Target="../customXml/item4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2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connections" Target="connections.xml"/><Relationship Id="rId14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1228725</xdr:colOff>
      <xdr:row>0</xdr:row>
      <xdr:rowOff>77177</xdr:rowOff>
    </xdr:from>
    <xdr:ext cx="1309077" cy="426720"/>
    <xdr:pic>
      <xdr:nvPicPr>
        <xdr:cNvPr id="4" name="image1.png">
          <a:extLst>
            <a:ext uri="{FF2B5EF4-FFF2-40B4-BE49-F238E27FC236}">
              <a16:creationId xmlns:a16="http://schemas.microsoft.com/office/drawing/2014/main" id="{6A0ACE5D-986E-4B58-8D4D-D4E15D94ADA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029575" y="77177"/>
          <a:ext cx="1309077" cy="426720"/>
        </a:xfrm>
        <a:prstGeom prst="rect">
          <a:avLst/>
        </a:prstGeom>
      </xdr:spPr>
    </xdr:pic>
    <xdr:clientData/>
  </xdr:oneCellAnchor>
  <xdr:twoCellAnchor editAs="oneCell">
    <xdr:from>
      <xdr:col>1</xdr:col>
      <xdr:colOff>76200</xdr:colOff>
      <xdr:row>0</xdr:row>
      <xdr:rowOff>85725</xdr:rowOff>
    </xdr:from>
    <xdr:to>
      <xdr:col>3</xdr:col>
      <xdr:colOff>1276652</xdr:colOff>
      <xdr:row>0</xdr:row>
      <xdr:rowOff>531495</xdr:rowOff>
    </xdr:to>
    <xdr:pic>
      <xdr:nvPicPr>
        <xdr:cNvPr id="3" name="Imagem 2" descr="Uma imagem com preto, escuridão&#10;&#10;Os conteúdos gerados por IA podem estar incorretos.">
          <a:extLst>
            <a:ext uri="{FF2B5EF4-FFF2-40B4-BE49-F238E27FC236}">
              <a16:creationId xmlns:a16="http://schemas.microsoft.com/office/drawing/2014/main" id="{5D8F4822-48B2-A2C0-D7E2-207F17934F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0" y="85725"/>
          <a:ext cx="1754807" cy="44577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647224</xdr:colOff>
      <xdr:row>0</xdr:row>
      <xdr:rowOff>100989</xdr:rowOff>
    </xdr:from>
    <xdr:ext cx="1309077" cy="426720"/>
    <xdr:pic>
      <xdr:nvPicPr>
        <xdr:cNvPr id="3" name="image1.png">
          <a:extLst>
            <a:ext uri="{FF2B5EF4-FFF2-40B4-BE49-F238E27FC236}">
              <a16:creationId xmlns:a16="http://schemas.microsoft.com/office/drawing/2014/main" id="{22300C5E-2EEC-4F31-A728-B7064E8BE56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60380" y="100989"/>
          <a:ext cx="1309077" cy="426720"/>
        </a:xfrm>
        <a:prstGeom prst="rect">
          <a:avLst/>
        </a:prstGeom>
      </xdr:spPr>
    </xdr:pic>
    <xdr:clientData/>
  </xdr:oneCellAnchor>
  <xdr:twoCellAnchor editAs="oneCell">
    <xdr:from>
      <xdr:col>1</xdr:col>
      <xdr:colOff>35717</xdr:colOff>
      <xdr:row>0</xdr:row>
      <xdr:rowOff>91440</xdr:rowOff>
    </xdr:from>
    <xdr:to>
      <xdr:col>3</xdr:col>
      <xdr:colOff>918545</xdr:colOff>
      <xdr:row>0</xdr:row>
      <xdr:rowOff>464343</xdr:rowOff>
    </xdr:to>
    <xdr:pic>
      <xdr:nvPicPr>
        <xdr:cNvPr id="4" name="Imagem 3" descr="Uma imagem com preto, escuridão&#10;&#10;Os conteúdos gerados por IA podem estar incorretos.">
          <a:extLst>
            <a:ext uri="{FF2B5EF4-FFF2-40B4-BE49-F238E27FC236}">
              <a16:creationId xmlns:a16="http://schemas.microsoft.com/office/drawing/2014/main" id="{E636AAEF-F2DA-4574-ECCE-36FFA537B5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0030" y="91440"/>
          <a:ext cx="1442421" cy="372903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19</xdr:row>
      <xdr:rowOff>1905</xdr:rowOff>
    </xdr:from>
    <xdr:to>
      <xdr:col>0</xdr:col>
      <xdr:colOff>4741545</xdr:colOff>
      <xdr:row>19</xdr:row>
      <xdr:rowOff>1616336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756750FD-1DAF-8EFC-9111-286195A4D8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3364230"/>
          <a:ext cx="4752975" cy="1608716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>
  <person displayName="Lisdália Sanches" id="{2DFC0AB4-AB2F-4579-BF97-43A2E94F3DDC}" userId="S::lisdalia.sanches@ama.pt::6b41548c-26ee-4caf-8817-f658c21d769c" providerId="AD"/>
</personLis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D32" dT="2025-10-03T07:39:54.72" personId="{2DFC0AB4-AB2F-4579-BF97-43A2E94F3DDC}" id="{8A1C4659-E8C2-423C-BF9B-BA815A2ED5A4}">
    <text>Substituir anonimização ou pseudo anonimização de dados na origem por
análise, levantamento/catalogação de serviços</text>
  </threadedComment>
</ThreadedComments>
</file>

<file path=xl/threadedComments/threadedComment2.xml><?xml version="1.0" encoding="utf-8"?>
<ThreadedComments xmlns="http://schemas.microsoft.com/office/spreadsheetml/2018/threadedcomments" xmlns:x="http://schemas.openxmlformats.org/spreadsheetml/2006/main">
  <threadedComment ref="D21" dT="2025-10-03T07:49:23.24" personId="{2DFC0AB4-AB2F-4579-BF97-43A2E94F3DDC}" id="{89B148B1-D110-459F-9315-4A8E2EAFDF58}">
    <text>retirar</text>
  </threadedComment>
  <threadedComment ref="D31" dT="2025-10-03T07:49:48.35" personId="{2DFC0AB4-AB2F-4579-BF97-43A2E94F3DDC}" id="{22B9BD5C-F57D-4D9A-BAA2-FAAA649E9020}">
    <text>retirar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microsoft.com/office/2017/10/relationships/threadedComment" Target="../threadedComments/threadedComment1.xml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microsoft.com/office/2017/10/relationships/threadedComment" Target="../threadedComments/threadedComment2.xml"/><Relationship Id="rId4" Type="http://schemas.openxmlformats.org/officeDocument/2006/relationships/comments" Target="../comments2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103C88-170D-47EE-9DDB-105EDFCF7B9C}">
  <sheetPr>
    <tabColor theme="0" tint="-4.9989318521683403E-2"/>
  </sheetPr>
  <dimension ref="A1:M74"/>
  <sheetViews>
    <sheetView topLeftCell="A41" zoomScaleNormal="100" workbookViewId="0">
      <selection activeCell="D64" sqref="D64:J64"/>
    </sheetView>
  </sheetViews>
  <sheetFormatPr defaultColWidth="9.42578125" defaultRowHeight="14.45"/>
  <cols>
    <col min="1" max="1" width="3" style="1" customWidth="1"/>
    <col min="2" max="2" width="3.5703125" style="1" customWidth="1"/>
    <col min="3" max="3" width="4.5703125" style="1" customWidth="1"/>
    <col min="4" max="4" width="38" style="1" customWidth="1"/>
    <col min="5" max="5" width="1.5703125" style="1" customWidth="1"/>
    <col min="6" max="6" width="45.5703125" style="1" customWidth="1"/>
    <col min="7" max="7" width="2.42578125" style="1" customWidth="1"/>
    <col min="8" max="8" width="24.5703125" style="60" customWidth="1"/>
    <col min="9" max="9" width="1.5703125" style="1" customWidth="1"/>
    <col min="10" max="10" width="22.42578125" style="1" customWidth="1"/>
    <col min="11" max="11" width="6.42578125" style="1" customWidth="1"/>
    <col min="12" max="12" width="3.5703125" style="1" customWidth="1"/>
    <col min="13" max="16384" width="9.42578125" style="1"/>
  </cols>
  <sheetData>
    <row r="1" spans="1:13" ht="46.5" customHeight="1">
      <c r="F1" s="151" t="s">
        <v>0</v>
      </c>
    </row>
    <row r="2" spans="1:13">
      <c r="B2" s="2"/>
      <c r="C2" s="3"/>
      <c r="D2" s="3"/>
      <c r="E2" s="3"/>
      <c r="F2" s="3"/>
      <c r="G2" s="3"/>
      <c r="H2" s="61"/>
      <c r="I2" s="3"/>
      <c r="J2" s="3"/>
      <c r="K2" s="4"/>
      <c r="L2" s="5"/>
    </row>
    <row r="3" spans="1:13" ht="19.5" customHeight="1">
      <c r="B3" s="6"/>
      <c r="C3" s="157" t="s">
        <v>1</v>
      </c>
      <c r="D3" s="158"/>
      <c r="E3" s="158"/>
      <c r="F3" s="158"/>
      <c r="G3" s="158"/>
      <c r="H3" s="158"/>
      <c r="I3" s="158"/>
      <c r="J3" s="158"/>
      <c r="K3" s="158"/>
      <c r="L3" s="7"/>
    </row>
    <row r="4" spans="1:13" ht="19.5" customHeight="1">
      <c r="B4" s="6"/>
      <c r="C4" s="35" t="s">
        <v>2</v>
      </c>
      <c r="D4" s="9"/>
      <c r="E4" s="9"/>
      <c r="F4" s="9"/>
      <c r="G4" s="9"/>
      <c r="H4" s="165"/>
      <c r="I4" s="165"/>
      <c r="J4" s="165"/>
      <c r="K4" s="165"/>
      <c r="L4" s="7"/>
    </row>
    <row r="5" spans="1:13" ht="19.5" customHeight="1">
      <c r="B5" s="6"/>
      <c r="C5" s="8"/>
      <c r="D5" s="159" t="s">
        <v>3</v>
      </c>
      <c r="E5" s="159"/>
      <c r="F5" s="159"/>
      <c r="G5" s="159"/>
      <c r="H5" s="159"/>
      <c r="I5" s="159"/>
      <c r="J5" s="159"/>
      <c r="K5" s="9"/>
      <c r="L5" s="7"/>
    </row>
    <row r="6" spans="1:13" ht="12.75" customHeight="1">
      <c r="B6" s="6"/>
      <c r="C6" s="10"/>
      <c r="D6" s="10"/>
      <c r="E6" s="10"/>
      <c r="F6" s="11"/>
      <c r="G6" s="11"/>
      <c r="H6" s="11"/>
      <c r="I6" s="11"/>
      <c r="J6" s="11"/>
      <c r="K6" s="13"/>
      <c r="L6" s="7"/>
    </row>
    <row r="7" spans="1:13" ht="12.75" customHeight="1">
      <c r="A7" s="14"/>
      <c r="B7" s="6"/>
      <c r="C7" s="81"/>
      <c r="D7" s="82"/>
      <c r="E7" s="82"/>
      <c r="F7" s="83"/>
      <c r="G7" s="83"/>
      <c r="H7" s="83"/>
      <c r="I7" s="83"/>
      <c r="J7" s="83"/>
      <c r="K7" s="72"/>
      <c r="L7" s="7"/>
    </row>
    <row r="8" spans="1:13" ht="22.5" customHeight="1">
      <c r="A8" s="19"/>
      <c r="B8" s="6"/>
      <c r="C8" s="84"/>
      <c r="D8" s="21" t="s">
        <v>4</v>
      </c>
      <c r="E8" s="21"/>
      <c r="F8" s="160"/>
      <c r="G8" s="161"/>
      <c r="H8" s="161"/>
      <c r="I8" s="161"/>
      <c r="J8" s="162"/>
      <c r="K8" s="74"/>
      <c r="L8" s="7"/>
    </row>
    <row r="9" spans="1:13" ht="22.5" customHeight="1">
      <c r="A9" s="19"/>
      <c r="B9" s="6"/>
      <c r="C9" s="85"/>
      <c r="D9" s="78"/>
      <c r="E9" s="86"/>
      <c r="F9" s="87"/>
      <c r="G9" s="88"/>
      <c r="H9" s="88"/>
      <c r="I9" s="88"/>
      <c r="J9" s="88"/>
      <c r="K9" s="80"/>
      <c r="L9" s="7"/>
    </row>
    <row r="10" spans="1:13" ht="21" customHeight="1">
      <c r="B10" s="6"/>
      <c r="C10" s="26"/>
      <c r="D10" s="12"/>
      <c r="E10" s="26"/>
      <c r="F10" s="26"/>
      <c r="G10" s="12"/>
      <c r="H10" s="11"/>
      <c r="I10" s="12"/>
      <c r="J10" s="12"/>
      <c r="K10" s="13"/>
      <c r="L10" s="7"/>
      <c r="M10" s="41"/>
    </row>
    <row r="11" spans="1:13" ht="9" customHeight="1">
      <c r="B11" s="6"/>
      <c r="C11" s="89"/>
      <c r="D11" s="70"/>
      <c r="E11" s="69"/>
      <c r="F11" s="69"/>
      <c r="G11" s="70"/>
      <c r="H11" s="71"/>
      <c r="I11" s="70"/>
      <c r="J11" s="70"/>
      <c r="K11" s="72"/>
      <c r="L11" s="7"/>
      <c r="M11" s="41"/>
    </row>
    <row r="12" spans="1:13" ht="20.25" customHeight="1">
      <c r="B12" s="6"/>
      <c r="C12" s="73"/>
      <c r="D12" s="44" t="s">
        <v>5</v>
      </c>
      <c r="E12" s="26"/>
      <c r="F12" s="26"/>
      <c r="G12" s="12"/>
      <c r="H12" s="11"/>
      <c r="I12" s="12"/>
      <c r="J12" s="12"/>
      <c r="K12" s="74"/>
      <c r="L12" s="7"/>
      <c r="M12" s="41"/>
    </row>
    <row r="13" spans="1:13" ht="17.25" customHeight="1">
      <c r="B13" s="6"/>
      <c r="C13" s="73"/>
      <c r="D13" s="68"/>
      <c r="E13" s="26"/>
      <c r="F13" s="166" t="s">
        <v>6</v>
      </c>
      <c r="G13" s="166"/>
      <c r="H13" s="166"/>
      <c r="I13" s="93"/>
      <c r="J13" s="93" t="s">
        <v>7</v>
      </c>
      <c r="K13" s="74"/>
      <c r="L13" s="7"/>
      <c r="M13" s="41"/>
    </row>
    <row r="14" spans="1:13" ht="17.100000000000001" customHeight="1">
      <c r="B14" s="6"/>
      <c r="C14" s="73"/>
      <c r="D14" s="170" t="s">
        <v>8</v>
      </c>
      <c r="E14" s="26"/>
      <c r="F14" s="152"/>
      <c r="G14" s="152"/>
      <c r="H14" s="152"/>
      <c r="I14" s="93"/>
      <c r="J14" s="45"/>
      <c r="K14" s="74"/>
      <c r="L14" s="7"/>
      <c r="M14" s="41"/>
    </row>
    <row r="15" spans="1:13" ht="18" customHeight="1">
      <c r="B15" s="6"/>
      <c r="C15" s="73"/>
      <c r="D15" s="170"/>
      <c r="E15" s="75"/>
      <c r="F15" s="171" t="s">
        <v>9</v>
      </c>
      <c r="G15" s="171"/>
      <c r="H15" s="171"/>
      <c r="I15" s="93"/>
      <c r="J15" s="94" t="s">
        <v>10</v>
      </c>
      <c r="K15" s="74"/>
      <c r="L15" s="7"/>
      <c r="M15" s="41"/>
    </row>
    <row r="16" spans="1:13" ht="17.850000000000001" customHeight="1">
      <c r="B16" s="6"/>
      <c r="C16" s="73"/>
      <c r="D16" s="170"/>
      <c r="E16" s="26"/>
      <c r="F16" s="152"/>
      <c r="G16" s="152"/>
      <c r="H16" s="152"/>
      <c r="I16" s="93"/>
      <c r="J16" s="45"/>
      <c r="K16" s="74"/>
      <c r="L16" s="7"/>
      <c r="M16" s="41"/>
    </row>
    <row r="17" spans="1:13" ht="9" customHeight="1">
      <c r="B17" s="6"/>
      <c r="C17" s="76"/>
      <c r="D17" s="77"/>
      <c r="E17" s="77"/>
      <c r="F17" s="77"/>
      <c r="G17" s="78"/>
      <c r="H17" s="79"/>
      <c r="I17" s="78"/>
      <c r="J17" s="78"/>
      <c r="K17" s="80"/>
      <c r="L17" s="7"/>
      <c r="M17" s="41"/>
    </row>
    <row r="18" spans="1:13" ht="20.25" customHeight="1">
      <c r="B18" s="6"/>
      <c r="C18" s="26"/>
      <c r="D18" s="26"/>
      <c r="E18" s="26"/>
      <c r="F18" s="26"/>
      <c r="G18" s="12"/>
      <c r="H18" s="11"/>
      <c r="I18" s="12"/>
      <c r="J18" s="12"/>
      <c r="K18" s="13"/>
      <c r="L18" s="7"/>
    </row>
    <row r="19" spans="1:13">
      <c r="B19" s="6"/>
      <c r="C19" s="15"/>
      <c r="D19" s="16"/>
      <c r="E19" s="16"/>
      <c r="F19" s="17"/>
      <c r="G19" s="17"/>
      <c r="H19" s="17"/>
      <c r="I19" s="17"/>
      <c r="J19" s="17"/>
      <c r="K19" s="18"/>
      <c r="L19" s="7"/>
    </row>
    <row r="20" spans="1:13">
      <c r="B20" s="6"/>
      <c r="C20" s="20"/>
      <c r="D20" s="35" t="s">
        <v>11</v>
      </c>
      <c r="E20" s="27"/>
      <c r="F20" s="27"/>
      <c r="G20" s="27"/>
      <c r="H20" s="36"/>
      <c r="I20" s="27"/>
      <c r="J20" s="27"/>
      <c r="K20" s="22"/>
      <c r="L20" s="28"/>
    </row>
    <row r="21" spans="1:13">
      <c r="B21" s="6"/>
      <c r="C21" s="20"/>
      <c r="D21" s="29"/>
      <c r="E21" s="27"/>
      <c r="F21" s="172" t="s">
        <v>12</v>
      </c>
      <c r="G21" s="172"/>
      <c r="H21" s="172"/>
      <c r="I21" s="96"/>
      <c r="J21" s="96" t="s">
        <v>13</v>
      </c>
      <c r="K21" s="22"/>
      <c r="L21" s="7"/>
    </row>
    <row r="22" spans="1:13" ht="14.1" customHeight="1">
      <c r="B22" s="6"/>
      <c r="C22" s="20"/>
      <c r="D22" s="59" t="s">
        <v>14</v>
      </c>
      <c r="E22" s="27"/>
      <c r="F22" s="152" t="s">
        <v>15</v>
      </c>
      <c r="G22" s="152"/>
      <c r="H22" s="152"/>
      <c r="I22" s="96"/>
      <c r="J22" s="95">
        <f>IF(F22="Sim",15000,0)</f>
        <v>15000</v>
      </c>
      <c r="K22" s="22"/>
      <c r="L22" s="7"/>
    </row>
    <row r="23" spans="1:13" ht="14.1" customHeight="1">
      <c r="B23" s="6"/>
      <c r="C23" s="20"/>
      <c r="D23" s="59" t="s">
        <v>16</v>
      </c>
      <c r="E23" s="27"/>
      <c r="F23" s="152" t="s">
        <v>15</v>
      </c>
      <c r="G23" s="152"/>
      <c r="H23" s="152"/>
      <c r="I23" s="96"/>
      <c r="J23" s="95">
        <f>IF(F23="Sim",20000,0)</f>
        <v>20000</v>
      </c>
      <c r="K23" s="22"/>
      <c r="L23" s="7"/>
    </row>
    <row r="24" spans="1:13" ht="14.1" customHeight="1">
      <c r="B24" s="6"/>
      <c r="C24" s="20"/>
      <c r="D24" s="59" t="s">
        <v>17</v>
      </c>
      <c r="E24" s="27"/>
      <c r="F24" s="152" t="s">
        <v>15</v>
      </c>
      <c r="G24" s="152"/>
      <c r="H24" s="152"/>
      <c r="I24" s="96"/>
      <c r="J24" s="95">
        <f>IF(F24="Sim",15000,0)</f>
        <v>15000</v>
      </c>
      <c r="K24" s="22"/>
      <c r="L24" s="7"/>
    </row>
    <row r="25" spans="1:13" ht="14.1" customHeight="1">
      <c r="B25" s="6"/>
      <c r="C25" s="20"/>
      <c r="D25" s="13"/>
      <c r="E25" s="13"/>
      <c r="F25" s="13"/>
      <c r="G25" s="13"/>
      <c r="H25" s="97"/>
      <c r="I25" s="96"/>
      <c r="J25" s="97">
        <f>SUM(J22:J24)</f>
        <v>50000</v>
      </c>
      <c r="K25" s="22"/>
      <c r="L25" s="7"/>
    </row>
    <row r="26" spans="1:13" ht="15" customHeight="1">
      <c r="B26" s="6"/>
      <c r="C26" s="23"/>
      <c r="D26" s="24"/>
      <c r="E26" s="24"/>
      <c r="F26" s="24"/>
      <c r="G26" s="24"/>
      <c r="H26" s="62"/>
      <c r="I26" s="24"/>
      <c r="J26" s="24"/>
      <c r="K26" s="25"/>
      <c r="L26" s="7"/>
    </row>
    <row r="27" spans="1:13" ht="14.25" customHeight="1">
      <c r="A27" s="19"/>
      <c r="B27" s="6"/>
      <c r="C27" s="10"/>
      <c r="D27" s="10"/>
      <c r="E27" s="10"/>
      <c r="F27" s="11"/>
      <c r="G27" s="11"/>
      <c r="H27" s="11"/>
      <c r="I27" s="11"/>
      <c r="J27" s="11"/>
      <c r="K27" s="13"/>
      <c r="L27" s="7"/>
    </row>
    <row r="28" spans="1:13" ht="9" customHeight="1">
      <c r="B28" s="6"/>
      <c r="C28" s="26"/>
      <c r="D28" s="26"/>
      <c r="E28" s="26"/>
      <c r="F28" s="26"/>
      <c r="G28" s="12"/>
      <c r="H28" s="11"/>
      <c r="I28" s="12"/>
      <c r="J28" s="12"/>
      <c r="K28" s="13"/>
      <c r="L28" s="7"/>
    </row>
    <row r="29" spans="1:13">
      <c r="B29" s="6"/>
      <c r="C29" s="15"/>
      <c r="D29" s="16"/>
      <c r="E29" s="16"/>
      <c r="F29" s="17"/>
      <c r="G29" s="17"/>
      <c r="H29" s="17"/>
      <c r="I29" s="17"/>
      <c r="J29" s="17"/>
      <c r="K29" s="18"/>
      <c r="L29" s="7"/>
    </row>
    <row r="30" spans="1:13">
      <c r="B30" s="6"/>
      <c r="C30" s="20"/>
      <c r="D30" s="35" t="s">
        <v>18</v>
      </c>
      <c r="E30" s="27"/>
      <c r="F30" s="27"/>
      <c r="G30" s="27"/>
      <c r="H30" s="36"/>
      <c r="I30" s="27"/>
      <c r="J30" s="27"/>
      <c r="K30" s="22"/>
      <c r="L30" s="28"/>
    </row>
    <row r="31" spans="1:13" ht="26.1">
      <c r="B31" s="6"/>
      <c r="C31" s="20"/>
      <c r="D31" s="40" t="s">
        <v>19</v>
      </c>
      <c r="E31" s="40"/>
      <c r="F31" s="92" t="s">
        <v>20</v>
      </c>
      <c r="G31" s="40"/>
      <c r="H31" s="92" t="s">
        <v>21</v>
      </c>
      <c r="I31" s="36"/>
      <c r="J31" s="92" t="s">
        <v>22</v>
      </c>
      <c r="K31" s="22"/>
      <c r="L31" s="7"/>
    </row>
    <row r="32" spans="1:13" ht="64.5" customHeight="1">
      <c r="B32" s="6"/>
      <c r="C32" s="20"/>
      <c r="D32" s="163" t="s">
        <v>23</v>
      </c>
      <c r="E32" s="164"/>
      <c r="F32" s="164"/>
      <c r="G32" s="164"/>
      <c r="H32" s="164"/>
      <c r="I32" s="42"/>
      <c r="J32" s="42"/>
      <c r="K32" s="22"/>
      <c r="L32" s="7"/>
    </row>
    <row r="33" spans="2:12">
      <c r="B33" s="6"/>
      <c r="C33" s="20"/>
      <c r="D33" s="37"/>
      <c r="E33" s="33"/>
      <c r="F33" s="37"/>
      <c r="G33" s="27"/>
      <c r="H33" s="67" t="s">
        <v>24</v>
      </c>
      <c r="I33" s="34"/>
      <c r="J33" s="38">
        <v>0</v>
      </c>
      <c r="K33" s="22"/>
      <c r="L33" s="7"/>
    </row>
    <row r="34" spans="2:12">
      <c r="B34" s="6"/>
      <c r="C34" s="20"/>
      <c r="D34" s="37"/>
      <c r="E34" s="33"/>
      <c r="F34" s="37"/>
      <c r="G34" s="27"/>
      <c r="H34" s="67" t="s">
        <v>24</v>
      </c>
      <c r="I34" s="34"/>
      <c r="J34" s="38">
        <v>0</v>
      </c>
      <c r="K34" s="22"/>
      <c r="L34" s="7"/>
    </row>
    <row r="35" spans="2:12">
      <c r="B35" s="6"/>
      <c r="C35" s="20"/>
      <c r="D35" s="37"/>
      <c r="E35" s="33"/>
      <c r="F35" s="37"/>
      <c r="G35" s="27"/>
      <c r="H35" s="67" t="s">
        <v>24</v>
      </c>
      <c r="I35" s="34"/>
      <c r="J35" s="38">
        <v>0</v>
      </c>
      <c r="K35" s="22"/>
      <c r="L35" s="7"/>
    </row>
    <row r="36" spans="2:12">
      <c r="B36" s="6"/>
      <c r="C36" s="20"/>
      <c r="D36" s="37"/>
      <c r="E36" s="33"/>
      <c r="F36" s="37"/>
      <c r="G36" s="27"/>
      <c r="H36" s="67" t="s">
        <v>24</v>
      </c>
      <c r="I36" s="34"/>
      <c r="J36" s="38">
        <v>0</v>
      </c>
      <c r="K36" s="22"/>
      <c r="L36" s="7"/>
    </row>
    <row r="37" spans="2:12">
      <c r="B37" s="6"/>
      <c r="C37" s="20"/>
      <c r="D37" s="37"/>
      <c r="E37" s="33"/>
      <c r="F37" s="37"/>
      <c r="G37" s="27"/>
      <c r="H37" s="67" t="s">
        <v>24</v>
      </c>
      <c r="I37" s="34"/>
      <c r="J37" s="38">
        <v>0</v>
      </c>
      <c r="K37" s="22"/>
      <c r="L37" s="7"/>
    </row>
    <row r="38" spans="2:12">
      <c r="B38" s="6"/>
      <c r="C38" s="20"/>
      <c r="D38" s="37"/>
      <c r="E38" s="33"/>
      <c r="F38" s="37"/>
      <c r="G38" s="27"/>
      <c r="H38" s="67" t="s">
        <v>24</v>
      </c>
      <c r="I38" s="34"/>
      <c r="J38" s="38">
        <v>0</v>
      </c>
      <c r="K38" s="22"/>
      <c r="L38" s="7"/>
    </row>
    <row r="39" spans="2:12" ht="12" customHeight="1">
      <c r="B39" s="6"/>
      <c r="C39" s="20"/>
      <c r="D39" s="33"/>
      <c r="E39" s="33"/>
      <c r="F39" s="33"/>
      <c r="G39" s="27"/>
      <c r="H39" s="63"/>
      <c r="I39" s="34"/>
      <c r="J39" s="34"/>
      <c r="K39" s="22"/>
      <c r="L39" s="7"/>
    </row>
    <row r="40" spans="2:12" ht="26.85" customHeight="1">
      <c r="B40" s="6"/>
      <c r="C40" s="20"/>
      <c r="D40" s="153" t="s">
        <v>25</v>
      </c>
      <c r="E40" s="154"/>
      <c r="F40" s="154"/>
      <c r="G40" s="154"/>
      <c r="H40" s="154"/>
      <c r="I40" s="43"/>
      <c r="J40" s="43"/>
      <c r="K40" s="22"/>
      <c r="L40" s="7"/>
    </row>
    <row r="41" spans="2:12" ht="14.85" customHeight="1">
      <c r="B41" s="6"/>
      <c r="C41" s="20"/>
      <c r="D41" s="37"/>
      <c r="E41" s="33"/>
      <c r="F41" s="37"/>
      <c r="G41" s="27"/>
      <c r="H41" s="67" t="s">
        <v>24</v>
      </c>
      <c r="I41" s="34"/>
      <c r="J41" s="38">
        <v>0</v>
      </c>
      <c r="K41" s="22"/>
      <c r="L41" s="7"/>
    </row>
    <row r="42" spans="2:12" ht="14.85" customHeight="1">
      <c r="B42" s="6"/>
      <c r="C42" s="20"/>
      <c r="D42" s="37"/>
      <c r="E42" s="33"/>
      <c r="F42" s="37"/>
      <c r="G42" s="27"/>
      <c r="H42" s="67" t="s">
        <v>24</v>
      </c>
      <c r="I42" s="34"/>
      <c r="J42" s="38">
        <v>0</v>
      </c>
      <c r="K42" s="22"/>
      <c r="L42" s="7"/>
    </row>
    <row r="43" spans="2:12" ht="14.85" customHeight="1">
      <c r="B43" s="6"/>
      <c r="C43" s="20"/>
      <c r="D43" s="37"/>
      <c r="E43" s="33"/>
      <c r="F43" s="37"/>
      <c r="G43" s="27"/>
      <c r="H43" s="67" t="s">
        <v>24</v>
      </c>
      <c r="I43" s="34"/>
      <c r="J43" s="38">
        <v>0</v>
      </c>
      <c r="K43" s="22"/>
      <c r="L43" s="7"/>
    </row>
    <row r="44" spans="2:12" ht="14.85" customHeight="1">
      <c r="B44" s="6"/>
      <c r="C44" s="20"/>
      <c r="D44" s="37"/>
      <c r="E44" s="33"/>
      <c r="F44" s="37"/>
      <c r="G44" s="27"/>
      <c r="H44" s="67" t="s">
        <v>24</v>
      </c>
      <c r="I44" s="34"/>
      <c r="J44" s="38">
        <v>0</v>
      </c>
      <c r="K44" s="22"/>
      <c r="L44" s="7"/>
    </row>
    <row r="45" spans="2:12" ht="14.85" customHeight="1">
      <c r="B45" s="6"/>
      <c r="C45" s="20"/>
      <c r="D45" s="37"/>
      <c r="E45" s="33"/>
      <c r="F45" s="37"/>
      <c r="G45" s="27"/>
      <c r="H45" s="67" t="s">
        <v>24</v>
      </c>
      <c r="I45" s="34"/>
      <c r="J45" s="38">
        <v>0</v>
      </c>
      <c r="K45" s="22"/>
      <c r="L45" s="7"/>
    </row>
    <row r="46" spans="2:12" ht="14.85" customHeight="1">
      <c r="B46" s="6"/>
      <c r="C46" s="20"/>
      <c r="D46" s="37"/>
      <c r="E46" s="33"/>
      <c r="F46" s="37"/>
      <c r="G46" s="27"/>
      <c r="H46" s="67" t="s">
        <v>24</v>
      </c>
      <c r="I46" s="34"/>
      <c r="J46" s="38">
        <v>0</v>
      </c>
      <c r="K46" s="22"/>
      <c r="L46" s="7"/>
    </row>
    <row r="47" spans="2:12" ht="14.85" customHeight="1">
      <c r="B47" s="6"/>
      <c r="C47" s="20"/>
      <c r="D47" s="33"/>
      <c r="E47" s="33"/>
      <c r="F47" s="33"/>
      <c r="G47" s="27"/>
      <c r="H47" s="64"/>
      <c r="I47" s="34"/>
      <c r="J47" s="34"/>
      <c r="K47" s="22"/>
      <c r="L47" s="7"/>
    </row>
    <row r="48" spans="2:12" ht="25.5" customHeight="1">
      <c r="B48" s="6"/>
      <c r="C48" s="20"/>
      <c r="D48" s="168" t="s">
        <v>26</v>
      </c>
      <c r="E48" s="169"/>
      <c r="F48" s="169"/>
      <c r="G48" s="169"/>
      <c r="H48" s="169"/>
      <c r="I48" s="43"/>
      <c r="J48" s="43"/>
      <c r="K48" s="22"/>
      <c r="L48" s="7"/>
    </row>
    <row r="49" spans="2:12" ht="16.5" customHeight="1">
      <c r="B49" s="6"/>
      <c r="C49" s="20"/>
      <c r="D49" s="37"/>
      <c r="E49" s="33"/>
      <c r="F49" s="37"/>
      <c r="G49" s="27"/>
      <c r="H49" s="67" t="s">
        <v>24</v>
      </c>
      <c r="I49" s="34"/>
      <c r="J49" s="38">
        <v>0</v>
      </c>
      <c r="K49" s="22"/>
      <c r="L49" s="7"/>
    </row>
    <row r="50" spans="2:12" ht="16.5" customHeight="1">
      <c r="B50" s="6"/>
      <c r="C50" s="20"/>
      <c r="D50" s="37"/>
      <c r="E50" s="33"/>
      <c r="F50" s="37"/>
      <c r="G50" s="27"/>
      <c r="H50" s="67" t="s">
        <v>24</v>
      </c>
      <c r="I50" s="34"/>
      <c r="J50" s="38">
        <v>0</v>
      </c>
      <c r="K50" s="22"/>
      <c r="L50" s="7"/>
    </row>
    <row r="51" spans="2:12" ht="16.5" customHeight="1">
      <c r="B51" s="6"/>
      <c r="C51" s="20"/>
      <c r="D51" s="37"/>
      <c r="E51" s="33"/>
      <c r="F51" s="37"/>
      <c r="G51" s="27"/>
      <c r="H51" s="67" t="s">
        <v>24</v>
      </c>
      <c r="I51" s="34"/>
      <c r="J51" s="38">
        <v>0</v>
      </c>
      <c r="K51" s="22"/>
      <c r="L51" s="7"/>
    </row>
    <row r="52" spans="2:12" ht="16.5" customHeight="1">
      <c r="B52" s="6"/>
      <c r="C52" s="20"/>
      <c r="D52" s="37"/>
      <c r="E52" s="33"/>
      <c r="F52" s="37"/>
      <c r="G52" s="27"/>
      <c r="H52" s="67" t="s">
        <v>24</v>
      </c>
      <c r="I52" s="34"/>
      <c r="J52" s="38">
        <v>0</v>
      </c>
      <c r="K52" s="22"/>
      <c r="L52" s="7"/>
    </row>
    <row r="53" spans="2:12" ht="16.5" customHeight="1">
      <c r="B53" s="6"/>
      <c r="C53" s="20"/>
      <c r="D53" s="37"/>
      <c r="E53" s="33"/>
      <c r="F53" s="37"/>
      <c r="G53" s="27"/>
      <c r="H53" s="67" t="s">
        <v>24</v>
      </c>
      <c r="I53" s="34"/>
      <c r="J53" s="38">
        <v>0</v>
      </c>
      <c r="K53" s="22"/>
      <c r="L53" s="7"/>
    </row>
    <row r="54" spans="2:12" ht="16.5" customHeight="1">
      <c r="B54" s="6"/>
      <c r="C54" s="20"/>
      <c r="D54" s="37"/>
      <c r="E54" s="33"/>
      <c r="F54" s="37"/>
      <c r="G54" s="27"/>
      <c r="H54" s="67" t="s">
        <v>24</v>
      </c>
      <c r="I54" s="34"/>
      <c r="J54" s="38">
        <v>0</v>
      </c>
      <c r="K54" s="22"/>
      <c r="L54" s="7"/>
    </row>
    <row r="55" spans="2:12" ht="17.850000000000001" customHeight="1">
      <c r="B55" s="6"/>
      <c r="C55" s="20"/>
      <c r="D55" s="33"/>
      <c r="E55" s="33"/>
      <c r="F55" s="33"/>
      <c r="G55" s="27"/>
      <c r="H55" s="64"/>
      <c r="I55" s="34"/>
      <c r="J55" s="34"/>
      <c r="K55" s="22"/>
      <c r="L55" s="7"/>
    </row>
    <row r="56" spans="2:12" ht="27.6" customHeight="1">
      <c r="B56" s="6"/>
      <c r="C56" s="20"/>
      <c r="D56" s="167" t="s">
        <v>27</v>
      </c>
      <c r="E56" s="156"/>
      <c r="F56" s="156"/>
      <c r="G56" s="156"/>
      <c r="H56" s="156"/>
      <c r="I56" s="156"/>
      <c r="J56" s="156"/>
      <c r="K56" s="22"/>
      <c r="L56" s="7"/>
    </row>
    <row r="57" spans="2:12" ht="15.6" customHeight="1">
      <c r="B57" s="6"/>
      <c r="C57" s="20"/>
      <c r="D57" s="37"/>
      <c r="E57" s="33"/>
      <c r="F57" s="37"/>
      <c r="G57" s="27"/>
      <c r="H57" s="67" t="s">
        <v>24</v>
      </c>
      <c r="I57" s="35"/>
      <c r="J57" s="38">
        <v>0</v>
      </c>
      <c r="K57" s="22"/>
      <c r="L57" s="7"/>
    </row>
    <row r="58" spans="2:12" ht="15.6" customHeight="1">
      <c r="B58" s="6"/>
      <c r="C58" s="20"/>
      <c r="D58" s="37"/>
      <c r="E58" s="33"/>
      <c r="F58" s="37"/>
      <c r="G58" s="27"/>
      <c r="H58" s="67" t="s">
        <v>24</v>
      </c>
      <c r="I58" s="35"/>
      <c r="J58" s="38">
        <v>0</v>
      </c>
      <c r="K58" s="22"/>
      <c r="L58" s="7"/>
    </row>
    <row r="59" spans="2:12" ht="15.6" customHeight="1">
      <c r="B59" s="6"/>
      <c r="C59" s="20"/>
      <c r="D59" s="37"/>
      <c r="E59" s="33"/>
      <c r="F59" s="37"/>
      <c r="G59" s="27"/>
      <c r="H59" s="67" t="s">
        <v>24</v>
      </c>
      <c r="I59" s="35"/>
      <c r="J59" s="38">
        <v>0</v>
      </c>
      <c r="K59" s="22"/>
      <c r="L59" s="7"/>
    </row>
    <row r="60" spans="2:12" ht="15.6" customHeight="1">
      <c r="B60" s="6"/>
      <c r="C60" s="20"/>
      <c r="D60" s="37"/>
      <c r="E60" s="33"/>
      <c r="F60" s="37"/>
      <c r="G60" s="27"/>
      <c r="H60" s="67" t="s">
        <v>24</v>
      </c>
      <c r="I60" s="35"/>
      <c r="J60" s="38">
        <v>0</v>
      </c>
      <c r="K60" s="22"/>
      <c r="L60" s="7"/>
    </row>
    <row r="61" spans="2:12" ht="15.6" customHeight="1">
      <c r="B61" s="6"/>
      <c r="C61" s="20"/>
      <c r="D61" s="37"/>
      <c r="E61" s="33"/>
      <c r="F61" s="37"/>
      <c r="G61" s="27"/>
      <c r="H61" s="67" t="s">
        <v>24</v>
      </c>
      <c r="I61" s="34"/>
      <c r="J61" s="38">
        <v>0</v>
      </c>
      <c r="K61" s="22"/>
      <c r="L61" s="7"/>
    </row>
    <row r="62" spans="2:12" ht="15.6" customHeight="1">
      <c r="B62" s="6"/>
      <c r="C62" s="20"/>
      <c r="D62" s="37"/>
      <c r="E62" s="33"/>
      <c r="F62" s="37"/>
      <c r="G62" s="27"/>
      <c r="H62" s="67" t="s">
        <v>24</v>
      </c>
      <c r="I62" s="34"/>
      <c r="J62" s="38">
        <v>0</v>
      </c>
      <c r="K62" s="22"/>
      <c r="L62" s="7"/>
    </row>
    <row r="63" spans="2:12" ht="15.6" customHeight="1">
      <c r="B63" s="6"/>
      <c r="C63" s="20"/>
      <c r="D63" s="33"/>
      <c r="E63" s="33"/>
      <c r="F63" s="33"/>
      <c r="G63" s="27"/>
      <c r="H63" s="64"/>
      <c r="I63" s="34"/>
      <c r="J63" s="34"/>
      <c r="K63" s="22"/>
      <c r="L63" s="7"/>
    </row>
    <row r="64" spans="2:12" ht="36.75" customHeight="1">
      <c r="B64" s="6"/>
      <c r="C64" s="20"/>
      <c r="D64" s="155"/>
      <c r="E64" s="156"/>
      <c r="F64" s="156"/>
      <c r="G64" s="156"/>
      <c r="H64" s="156"/>
      <c r="I64" s="156"/>
      <c r="J64" s="156"/>
      <c r="K64" s="22"/>
      <c r="L64" s="7"/>
    </row>
    <row r="65" spans="1:12" ht="22.35" customHeight="1">
      <c r="B65" s="6"/>
      <c r="C65" s="20"/>
      <c r="D65" s="39" t="s">
        <v>28</v>
      </c>
      <c r="E65" s="33"/>
      <c r="F65" s="33"/>
      <c r="G65" s="33"/>
      <c r="H65" s="65"/>
      <c r="I65" s="34"/>
      <c r="J65" s="38">
        <f>SUM(J33:J38,J41:J46,J49:J54,J57:J62)</f>
        <v>0</v>
      </c>
      <c r="K65" s="22"/>
      <c r="L65" s="7"/>
    </row>
    <row r="66" spans="1:12" ht="29.1" customHeight="1">
      <c r="B66" s="6"/>
      <c r="C66" s="23"/>
      <c r="D66" s="24"/>
      <c r="E66" s="24"/>
      <c r="F66" s="24"/>
      <c r="G66" s="24"/>
      <c r="H66" s="62"/>
      <c r="I66" s="24"/>
      <c r="J66" s="24"/>
      <c r="K66" s="25"/>
      <c r="L66" s="7"/>
    </row>
    <row r="67" spans="1:12" ht="14.25" customHeight="1">
      <c r="A67" s="19"/>
      <c r="B67" s="6"/>
      <c r="C67" s="10"/>
      <c r="D67" s="10"/>
      <c r="E67" s="10"/>
      <c r="F67" s="11"/>
      <c r="G67" s="11"/>
      <c r="H67" s="11"/>
      <c r="I67" s="11"/>
      <c r="J67" s="11"/>
      <c r="K67" s="13"/>
      <c r="L67" s="7"/>
    </row>
    <row r="68" spans="1:12">
      <c r="B68" s="30"/>
      <c r="C68" s="31"/>
      <c r="D68" s="31"/>
      <c r="E68" s="31"/>
      <c r="F68" s="31"/>
      <c r="G68" s="31"/>
      <c r="H68" s="66"/>
      <c r="I68" s="31"/>
      <c r="J68" s="31"/>
      <c r="K68" s="31"/>
      <c r="L68" s="32"/>
    </row>
    <row r="69" spans="1:12" ht="130.35" customHeight="1"/>
    <row r="70" spans="1:12" ht="217.35" customHeight="1"/>
    <row r="71" spans="1:12" ht="144.6" customHeight="1"/>
    <row r="72" spans="1:12" ht="72" customHeight="1"/>
    <row r="73" spans="1:12" ht="144.6" customHeight="1"/>
    <row r="74" spans="1:12" ht="173.85" customHeight="1"/>
  </sheetData>
  <mergeCells count="18">
    <mergeCell ref="C3:K3"/>
    <mergeCell ref="D5:J5"/>
    <mergeCell ref="F8:J8"/>
    <mergeCell ref="D32:H32"/>
    <mergeCell ref="H4:K4"/>
    <mergeCell ref="F13:H13"/>
    <mergeCell ref="F14:H14"/>
    <mergeCell ref="F16:H16"/>
    <mergeCell ref="D14:D16"/>
    <mergeCell ref="F15:H15"/>
    <mergeCell ref="F21:H21"/>
    <mergeCell ref="F22:H22"/>
    <mergeCell ref="F23:H23"/>
    <mergeCell ref="F24:H24"/>
    <mergeCell ref="D40:H40"/>
    <mergeCell ref="D64:J64"/>
    <mergeCell ref="D56:J56"/>
    <mergeCell ref="D48:H48"/>
  </mergeCells>
  <pageMargins left="0.7" right="0.7" top="0.75" bottom="0.75" header="0.3" footer="0.3"/>
  <pageSetup paperSize="9" orientation="portrait" horizontalDpi="300" r:id="rId1"/>
  <drawing r:id="rId2"/>
  <legacyDrawing r:id="rId3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5A0D0C08-5D16-4660-8B76-465A57272F66}">
          <x14:formula1>
            <xm:f>AUX!$A$1:$A$3</xm:f>
          </x14:formula1>
          <xm:sqref>F22:F24</xm:sqref>
        </x14:dataValidation>
        <x14:dataValidation type="list" allowBlank="1" showInputMessage="1" showErrorMessage="1" xr:uid="{C71C7542-72DF-4D1F-844E-7D8B9432C898}">
          <x14:formula1>
            <xm:f>AUX!$D$1:$D$5</xm:f>
          </x14:formula1>
          <xm:sqref>H33:H38 H41:H46 H49:H54 H57:H62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D9BCCE-3FEF-47F9-BD21-1469EC94F4A9}">
  <sheetPr>
    <tabColor theme="0" tint="-4.9989318521683403E-2"/>
  </sheetPr>
  <dimension ref="A1:M44"/>
  <sheetViews>
    <sheetView zoomScale="80" zoomScaleNormal="80" workbookViewId="0">
      <selection activeCell="J21" sqref="J21"/>
    </sheetView>
  </sheetViews>
  <sheetFormatPr defaultColWidth="9.42578125" defaultRowHeight="14.45"/>
  <cols>
    <col min="1" max="1" width="3" style="1" customWidth="1"/>
    <col min="2" max="2" width="3.5703125" style="1" customWidth="1"/>
    <col min="3" max="3" width="4.5703125" style="1" customWidth="1"/>
    <col min="4" max="4" width="24.42578125" style="1" customWidth="1"/>
    <col min="5" max="5" width="1.5703125" style="1" customWidth="1"/>
    <col min="6" max="6" width="59.5703125" style="1" customWidth="1"/>
    <col min="7" max="7" width="3.5703125" style="1" customWidth="1"/>
    <col min="8" max="8" width="43" style="1" customWidth="1"/>
    <col min="9" max="9" width="2.42578125" style="1" customWidth="1"/>
    <col min="10" max="10" width="19.42578125" style="1" customWidth="1"/>
    <col min="11" max="11" width="6.42578125" style="1" customWidth="1"/>
    <col min="12" max="12" width="3.5703125" style="1" customWidth="1"/>
    <col min="13" max="16384" width="9.42578125" style="1"/>
  </cols>
  <sheetData>
    <row r="1" spans="1:13" ht="46.5" customHeight="1"/>
    <row r="2" spans="1:13">
      <c r="B2" s="2"/>
      <c r="C2" s="3"/>
      <c r="D2" s="3"/>
      <c r="E2" s="3"/>
      <c r="F2" s="3"/>
      <c r="G2" s="3"/>
      <c r="H2" s="3"/>
      <c r="I2" s="3"/>
      <c r="J2" s="3"/>
      <c r="K2" s="4"/>
      <c r="L2" s="5"/>
    </row>
    <row r="3" spans="1:13" ht="19.5" customHeight="1">
      <c r="B3" s="6"/>
      <c r="C3" s="157" t="s">
        <v>1</v>
      </c>
      <c r="D3" s="158"/>
      <c r="E3" s="158"/>
      <c r="F3" s="158"/>
      <c r="G3" s="158"/>
      <c r="H3" s="158"/>
      <c r="I3" s="158"/>
      <c r="J3" s="158"/>
      <c r="K3" s="158"/>
      <c r="L3" s="7"/>
    </row>
    <row r="4" spans="1:13" ht="19.5" customHeight="1">
      <c r="B4" s="6"/>
      <c r="C4" s="35"/>
      <c r="D4" s="9"/>
      <c r="E4" s="9"/>
      <c r="F4" s="9"/>
      <c r="G4" s="9"/>
      <c r="H4" s="165"/>
      <c r="I4" s="165"/>
      <c r="J4" s="165"/>
      <c r="K4" s="165"/>
      <c r="L4" s="7"/>
    </row>
    <row r="5" spans="1:13" ht="19.5" customHeight="1">
      <c r="B5" s="6"/>
      <c r="C5" s="8"/>
      <c r="D5" s="159" t="s">
        <v>29</v>
      </c>
      <c r="E5" s="159"/>
      <c r="F5" s="159"/>
      <c r="G5" s="159"/>
      <c r="H5" s="159"/>
      <c r="I5" s="159"/>
      <c r="J5" s="159"/>
      <c r="K5" s="9"/>
      <c r="L5" s="7"/>
    </row>
    <row r="6" spans="1:13" ht="19.5" customHeight="1">
      <c r="B6" s="6"/>
      <c r="C6" s="8"/>
      <c r="D6" s="173" t="s">
        <v>30</v>
      </c>
      <c r="E6" s="173"/>
      <c r="F6" s="173"/>
      <c r="G6" s="173"/>
      <c r="H6" s="173"/>
      <c r="I6" s="173"/>
      <c r="J6" s="173"/>
      <c r="K6" s="9"/>
      <c r="L6" s="7"/>
    </row>
    <row r="7" spans="1:13" ht="12.75" customHeight="1">
      <c r="B7" s="6"/>
      <c r="C7" s="10"/>
      <c r="D7" s="10"/>
      <c r="E7" s="10"/>
      <c r="F7" s="11"/>
      <c r="G7" s="11"/>
      <c r="H7" s="11"/>
      <c r="I7" s="11"/>
      <c r="J7" s="11"/>
      <c r="K7" s="13"/>
      <c r="L7" s="7"/>
    </row>
    <row r="8" spans="1:13" ht="12.75" customHeight="1">
      <c r="A8" s="14"/>
      <c r="B8" s="6"/>
      <c r="C8" s="15"/>
      <c r="D8" s="16"/>
      <c r="E8" s="16"/>
      <c r="F8" s="17"/>
      <c r="G8" s="17"/>
      <c r="H8" s="17"/>
      <c r="I8" s="17"/>
      <c r="J8" s="17"/>
      <c r="K8" s="18"/>
      <c r="L8" s="7"/>
    </row>
    <row r="9" spans="1:13" ht="234.6" customHeight="1">
      <c r="A9" s="19"/>
      <c r="B9" s="6"/>
      <c r="C9" s="20"/>
      <c r="D9" s="21" t="s">
        <v>14</v>
      </c>
      <c r="E9" s="21"/>
      <c r="F9" s="175"/>
      <c r="G9" s="176"/>
      <c r="H9" s="176"/>
      <c r="I9" s="176"/>
      <c r="J9" s="177"/>
      <c r="K9" s="22"/>
      <c r="L9" s="7"/>
    </row>
    <row r="10" spans="1:13" ht="23.1" customHeight="1">
      <c r="A10" s="19"/>
      <c r="B10" s="6"/>
      <c r="C10" s="20"/>
      <c r="D10" s="21"/>
      <c r="E10" s="21"/>
      <c r="F10" s="21"/>
      <c r="G10" s="21"/>
      <c r="H10" s="21"/>
      <c r="I10" s="21"/>
      <c r="J10" s="21"/>
      <c r="K10" s="22"/>
      <c r="L10" s="7"/>
    </row>
    <row r="11" spans="1:13" ht="21.6" customHeight="1">
      <c r="A11" s="19"/>
      <c r="B11" s="6"/>
      <c r="C11" s="20"/>
      <c r="D11" s="21"/>
      <c r="E11" s="21"/>
      <c r="F11" s="21"/>
      <c r="G11" s="21"/>
      <c r="H11" s="90" t="s">
        <v>31</v>
      </c>
      <c r="I11" s="21"/>
      <c r="J11" s="90" t="s">
        <v>32</v>
      </c>
      <c r="K11" s="22"/>
      <c r="L11" s="7"/>
    </row>
    <row r="12" spans="1:13" ht="50.1" customHeight="1">
      <c r="A12" s="19"/>
      <c r="B12" s="6"/>
      <c r="C12" s="20"/>
      <c r="D12" s="174" t="s">
        <v>33</v>
      </c>
      <c r="E12" s="21"/>
      <c r="F12" s="21" t="s">
        <v>34</v>
      </c>
      <c r="G12" s="21"/>
      <c r="H12" s="98"/>
      <c r="I12" s="21"/>
      <c r="J12" s="91"/>
      <c r="K12" s="22"/>
      <c r="L12" s="7"/>
    </row>
    <row r="13" spans="1:13" ht="11.1" customHeight="1">
      <c r="A13" s="19"/>
      <c r="B13" s="6"/>
      <c r="C13" s="20"/>
      <c r="D13" s="174"/>
      <c r="E13" s="21"/>
      <c r="F13" s="21"/>
      <c r="G13" s="21"/>
      <c r="H13" s="21"/>
      <c r="I13" s="21"/>
      <c r="J13" s="21"/>
      <c r="K13" s="22"/>
      <c r="L13" s="7"/>
    </row>
    <row r="14" spans="1:13" ht="48.6" customHeight="1">
      <c r="A14" s="19"/>
      <c r="B14" s="6"/>
      <c r="C14" s="20"/>
      <c r="D14" s="174"/>
      <c r="E14" s="21"/>
      <c r="F14" s="21" t="s">
        <v>35</v>
      </c>
      <c r="G14" s="21"/>
      <c r="H14" s="98"/>
      <c r="I14" s="21"/>
      <c r="J14" s="91"/>
      <c r="K14" s="22"/>
      <c r="L14" s="7"/>
    </row>
    <row r="15" spans="1:13">
      <c r="A15" s="19"/>
      <c r="B15" s="6"/>
      <c r="C15" s="23"/>
      <c r="D15" s="24"/>
      <c r="E15" s="24"/>
      <c r="F15" s="24"/>
      <c r="G15" s="24"/>
      <c r="H15" s="24"/>
      <c r="I15" s="24"/>
      <c r="J15" s="24"/>
      <c r="K15" s="25"/>
      <c r="L15" s="7"/>
    </row>
    <row r="16" spans="1:13" ht="9" customHeight="1">
      <c r="B16" s="6"/>
      <c r="C16" s="26"/>
      <c r="D16" s="26"/>
      <c r="E16" s="26"/>
      <c r="F16" s="26"/>
      <c r="G16" s="12"/>
      <c r="H16" s="12"/>
      <c r="I16" s="12"/>
      <c r="J16" s="12"/>
      <c r="K16" s="13"/>
      <c r="L16" s="7"/>
      <c r="M16" s="41"/>
    </row>
    <row r="17" spans="1:13" ht="12.75" customHeight="1">
      <c r="B17" s="6"/>
      <c r="C17" s="10"/>
      <c r="D17" s="10"/>
      <c r="E17" s="10"/>
      <c r="F17" s="11"/>
      <c r="G17" s="11"/>
      <c r="H17" s="11"/>
      <c r="I17" s="11"/>
      <c r="J17" s="11"/>
      <c r="K17" s="13"/>
      <c r="L17" s="7"/>
    </row>
    <row r="18" spans="1:13" ht="12.75" customHeight="1">
      <c r="A18" s="14"/>
      <c r="B18" s="6"/>
      <c r="C18" s="15"/>
      <c r="D18" s="16"/>
      <c r="E18" s="16"/>
      <c r="F18" s="17"/>
      <c r="G18" s="17"/>
      <c r="H18" s="17"/>
      <c r="I18" s="17"/>
      <c r="J18" s="17"/>
      <c r="K18" s="18"/>
      <c r="L18" s="7"/>
    </row>
    <row r="19" spans="1:13" ht="234.6" customHeight="1">
      <c r="A19" s="19"/>
      <c r="B19" s="6"/>
      <c r="C19" s="20"/>
      <c r="D19" s="21" t="s">
        <v>16</v>
      </c>
      <c r="E19" s="21"/>
      <c r="F19" s="160"/>
      <c r="G19" s="161"/>
      <c r="H19" s="161"/>
      <c r="I19" s="161"/>
      <c r="J19" s="162"/>
      <c r="K19" s="22"/>
      <c r="L19" s="7"/>
    </row>
    <row r="20" spans="1:13" ht="21.6" customHeight="1">
      <c r="A20" s="19"/>
      <c r="B20" s="6"/>
      <c r="C20" s="20"/>
      <c r="D20" s="21"/>
      <c r="E20" s="21"/>
      <c r="F20" s="21"/>
      <c r="G20" s="21"/>
      <c r="H20" s="90" t="s">
        <v>31</v>
      </c>
      <c r="I20" s="21"/>
      <c r="J20" s="90" t="s">
        <v>32</v>
      </c>
      <c r="K20" s="22"/>
      <c r="L20" s="7"/>
    </row>
    <row r="21" spans="1:13" ht="50.1" customHeight="1">
      <c r="A21" s="19"/>
      <c r="B21" s="6"/>
      <c r="C21" s="20"/>
      <c r="D21" s="174" t="s">
        <v>33</v>
      </c>
      <c r="E21" s="21"/>
      <c r="F21" s="21" t="s">
        <v>36</v>
      </c>
      <c r="G21" s="21"/>
      <c r="H21" s="91"/>
      <c r="I21" s="21"/>
      <c r="J21" s="91"/>
      <c r="K21" s="22"/>
      <c r="L21" s="7"/>
    </row>
    <row r="22" spans="1:13" ht="11.1" customHeight="1">
      <c r="A22" s="19"/>
      <c r="B22" s="6"/>
      <c r="C22" s="20"/>
      <c r="D22" s="174"/>
      <c r="E22" s="21"/>
      <c r="F22" s="21"/>
      <c r="G22" s="21"/>
      <c r="H22" s="21"/>
      <c r="I22" s="21"/>
      <c r="J22" s="21"/>
      <c r="K22" s="22"/>
      <c r="L22" s="7"/>
    </row>
    <row r="23" spans="1:13" ht="48.6" customHeight="1">
      <c r="A23" s="19"/>
      <c r="B23" s="6"/>
      <c r="C23" s="20"/>
      <c r="D23" s="174"/>
      <c r="E23" s="21"/>
      <c r="F23" s="21"/>
      <c r="G23" s="21"/>
      <c r="H23" s="91"/>
      <c r="I23" s="21"/>
      <c r="J23" s="91"/>
      <c r="K23" s="22"/>
      <c r="L23" s="7"/>
    </row>
    <row r="24" spans="1:13">
      <c r="A24" s="19"/>
      <c r="B24" s="6"/>
      <c r="C24" s="23"/>
      <c r="D24" s="24"/>
      <c r="E24" s="24"/>
      <c r="F24" s="24"/>
      <c r="G24" s="24"/>
      <c r="H24" s="24"/>
      <c r="I24" s="24"/>
      <c r="J24" s="24"/>
      <c r="K24" s="25"/>
      <c r="L24" s="7"/>
    </row>
    <row r="25" spans="1:13" ht="9" customHeight="1">
      <c r="B25" s="6"/>
      <c r="C25" s="26"/>
      <c r="D25" s="26"/>
      <c r="E25" s="26"/>
      <c r="F25" s="26"/>
      <c r="G25" s="12"/>
      <c r="H25" s="12"/>
      <c r="I25" s="12"/>
      <c r="J25" s="12"/>
      <c r="K25" s="13"/>
      <c r="L25" s="7"/>
      <c r="M25" s="41"/>
    </row>
    <row r="26" spans="1:13" ht="9" customHeight="1">
      <c r="B26" s="6"/>
      <c r="C26" s="26"/>
      <c r="D26" s="26"/>
      <c r="E26" s="26"/>
      <c r="F26" s="26"/>
      <c r="G26" s="12"/>
      <c r="H26" s="12"/>
      <c r="I26" s="12"/>
      <c r="J26" s="12"/>
      <c r="K26" s="13"/>
      <c r="L26" s="7"/>
    </row>
    <row r="27" spans="1:13" ht="12.75" customHeight="1">
      <c r="B27" s="6"/>
      <c r="C27" s="10"/>
      <c r="D27" s="10"/>
      <c r="E27" s="10"/>
      <c r="F27" s="11"/>
      <c r="G27" s="11"/>
      <c r="H27" s="11"/>
      <c r="I27" s="11"/>
      <c r="J27" s="11"/>
      <c r="K27" s="13"/>
      <c r="L27" s="7"/>
    </row>
    <row r="28" spans="1:13" ht="12.75" customHeight="1">
      <c r="A28" s="14"/>
      <c r="B28" s="6"/>
      <c r="C28" s="15"/>
      <c r="D28" s="16"/>
      <c r="E28" s="16"/>
      <c r="F28" s="17"/>
      <c r="G28" s="17"/>
      <c r="H28" s="17"/>
      <c r="I28" s="17"/>
      <c r="J28" s="17"/>
      <c r="K28" s="18"/>
      <c r="L28" s="7"/>
    </row>
    <row r="29" spans="1:13" ht="234.6" customHeight="1">
      <c r="A29" s="19"/>
      <c r="B29" s="6"/>
      <c r="C29" s="20"/>
      <c r="D29" s="21" t="s">
        <v>17</v>
      </c>
      <c r="E29" s="21"/>
      <c r="F29" s="160"/>
      <c r="G29" s="161"/>
      <c r="H29" s="161"/>
      <c r="I29" s="161"/>
      <c r="J29" s="162"/>
      <c r="K29" s="22"/>
      <c r="L29" s="7"/>
    </row>
    <row r="30" spans="1:13" ht="21.6" customHeight="1">
      <c r="A30" s="19"/>
      <c r="B30" s="6"/>
      <c r="C30" s="20"/>
      <c r="D30" s="21"/>
      <c r="E30" s="21"/>
      <c r="F30" s="21"/>
      <c r="G30" s="21"/>
      <c r="H30" s="90" t="s">
        <v>31</v>
      </c>
      <c r="I30" s="21"/>
      <c r="J30" s="90" t="s">
        <v>32</v>
      </c>
      <c r="K30" s="22"/>
      <c r="L30" s="7"/>
    </row>
    <row r="31" spans="1:13" ht="50.1" customHeight="1">
      <c r="A31" s="19"/>
      <c r="B31" s="6"/>
      <c r="C31" s="20"/>
      <c r="D31" s="174" t="s">
        <v>33</v>
      </c>
      <c r="E31" s="21"/>
      <c r="F31" s="21" t="s">
        <v>36</v>
      </c>
      <c r="G31" s="21"/>
      <c r="H31" s="91"/>
      <c r="I31" s="21"/>
      <c r="J31" s="91"/>
      <c r="K31" s="22"/>
      <c r="L31" s="7"/>
    </row>
    <row r="32" spans="1:13" ht="11.1" customHeight="1">
      <c r="A32" s="19"/>
      <c r="B32" s="6"/>
      <c r="C32" s="20"/>
      <c r="D32" s="174"/>
      <c r="E32" s="21"/>
      <c r="F32" s="21"/>
      <c r="G32" s="21"/>
      <c r="H32" s="21"/>
      <c r="I32" s="21"/>
      <c r="J32" s="21"/>
      <c r="K32" s="22"/>
      <c r="L32" s="7"/>
    </row>
    <row r="33" spans="1:13" ht="48.6" customHeight="1">
      <c r="A33" s="19"/>
      <c r="B33" s="6"/>
      <c r="C33" s="20"/>
      <c r="D33" s="174"/>
      <c r="E33" s="21"/>
      <c r="F33" s="21"/>
      <c r="G33" s="21"/>
      <c r="H33" s="91"/>
      <c r="I33" s="21"/>
      <c r="J33" s="91"/>
      <c r="K33" s="22"/>
      <c r="L33" s="7"/>
    </row>
    <row r="34" spans="1:13">
      <c r="A34" s="19"/>
      <c r="B34" s="6"/>
      <c r="C34" s="23"/>
      <c r="D34" s="24"/>
      <c r="E34" s="24"/>
      <c r="F34" s="24"/>
      <c r="G34" s="24"/>
      <c r="H34" s="24"/>
      <c r="I34" s="24"/>
      <c r="J34" s="24"/>
      <c r="K34" s="25"/>
      <c r="L34" s="7"/>
    </row>
    <row r="35" spans="1:13" ht="9" customHeight="1">
      <c r="B35" s="6"/>
      <c r="C35" s="26"/>
      <c r="D35" s="26"/>
      <c r="E35" s="26"/>
      <c r="F35" s="26"/>
      <c r="G35" s="12"/>
      <c r="H35" s="12"/>
      <c r="I35" s="12"/>
      <c r="J35" s="12"/>
      <c r="K35" s="13"/>
      <c r="L35" s="7"/>
      <c r="M35" s="41"/>
    </row>
    <row r="36" spans="1:13" ht="9" customHeight="1">
      <c r="B36" s="6"/>
      <c r="C36" s="26"/>
      <c r="D36" s="26"/>
      <c r="E36" s="26"/>
      <c r="F36" s="26"/>
      <c r="G36" s="12"/>
      <c r="H36" s="12"/>
      <c r="I36" s="12"/>
      <c r="J36" s="12"/>
      <c r="K36" s="13"/>
      <c r="L36" s="7"/>
      <c r="M36" s="41"/>
    </row>
    <row r="37" spans="1:13" ht="14.25" customHeight="1">
      <c r="A37" s="19"/>
      <c r="B37" s="6"/>
      <c r="C37" s="10"/>
      <c r="D37" s="10"/>
      <c r="E37" s="10"/>
      <c r="F37" s="11"/>
      <c r="G37" s="11"/>
      <c r="H37" s="11"/>
      <c r="I37" s="11"/>
      <c r="J37" s="11"/>
      <c r="K37" s="13"/>
      <c r="L37" s="7"/>
    </row>
    <row r="38" spans="1:13">
      <c r="B38" s="30"/>
      <c r="C38" s="31"/>
      <c r="D38" s="31"/>
      <c r="E38" s="31"/>
      <c r="F38" s="31"/>
      <c r="G38" s="31"/>
      <c r="H38" s="31"/>
      <c r="I38" s="31"/>
      <c r="J38" s="31"/>
      <c r="K38" s="31"/>
      <c r="L38" s="32"/>
    </row>
    <row r="39" spans="1:13" ht="130.35" customHeight="1"/>
    <row r="40" spans="1:13" ht="217.35" customHeight="1"/>
    <row r="41" spans="1:13" ht="144.6" customHeight="1"/>
    <row r="42" spans="1:13" ht="72" customHeight="1"/>
    <row r="43" spans="1:13" ht="144.6" customHeight="1"/>
    <row r="44" spans="1:13" ht="173.85" customHeight="1"/>
  </sheetData>
  <mergeCells count="10">
    <mergeCell ref="C3:K3"/>
    <mergeCell ref="H4:K4"/>
    <mergeCell ref="D5:J5"/>
    <mergeCell ref="F9:J9"/>
    <mergeCell ref="F19:J19"/>
    <mergeCell ref="F29:J29"/>
    <mergeCell ref="D6:J6"/>
    <mergeCell ref="D12:D14"/>
    <mergeCell ref="D21:D23"/>
    <mergeCell ref="D31:D33"/>
  </mergeCells>
  <pageMargins left="0.7" right="0.7" top="0.75" bottom="0.75" header="0.3" footer="0.3"/>
  <pageSetup paperSize="9" orientation="portrait" horizontalDpi="300" r:id="rId1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4A69E3-2652-48B2-AF00-B7A2AF767D42}">
  <dimension ref="A1:F21"/>
  <sheetViews>
    <sheetView workbookViewId="0">
      <selection activeCell="A23" sqref="A23"/>
    </sheetView>
  </sheetViews>
  <sheetFormatPr defaultColWidth="8.7109375" defaultRowHeight="12.95"/>
  <cols>
    <col min="1" max="1" width="45.7109375" style="47" customWidth="1"/>
    <col min="2" max="2" width="28.28515625" style="47" customWidth="1"/>
    <col min="3" max="3" width="10.7109375" style="47" customWidth="1"/>
    <col min="4" max="4" width="37.42578125" style="47" customWidth="1"/>
    <col min="5" max="5" width="34.42578125" style="47" customWidth="1"/>
    <col min="6" max="6" width="13.42578125" style="47" customWidth="1"/>
    <col min="7" max="16384" width="8.7109375" style="47"/>
  </cols>
  <sheetData>
    <row r="1" spans="1:6" ht="44.65" customHeight="1">
      <c r="A1" s="178" t="s">
        <v>37</v>
      </c>
      <c r="B1" s="178"/>
      <c r="C1" s="178"/>
      <c r="D1" s="178"/>
      <c r="E1" s="178"/>
      <c r="F1" s="178"/>
    </row>
    <row r="2" spans="1:6" ht="5.0999999999999996" customHeight="1">
      <c r="A2" s="100" t="s">
        <v>38</v>
      </c>
      <c r="B2" s="100" t="s">
        <v>38</v>
      </c>
      <c r="C2" s="101" t="s">
        <v>38</v>
      </c>
      <c r="D2" s="102" t="s">
        <v>38</v>
      </c>
      <c r="E2" s="102" t="s">
        <v>38</v>
      </c>
      <c r="F2" s="102" t="s">
        <v>38</v>
      </c>
    </row>
    <row r="3" spans="1:6">
      <c r="A3" s="103"/>
      <c r="B3" s="104"/>
      <c r="C3" s="103"/>
      <c r="D3" s="103"/>
      <c r="E3" s="103"/>
      <c r="F3" s="103"/>
    </row>
    <row r="4" spans="1:6" ht="11.65" customHeight="1">
      <c r="A4" s="105" t="s">
        <v>39</v>
      </c>
      <c r="B4" s="106" t="s">
        <v>40</v>
      </c>
      <c r="C4" s="107">
        <f>IF(C9&lt;2,1,IF(C9&lt;3,3,5))</f>
        <v>3</v>
      </c>
      <c r="D4" s="102" t="s">
        <v>38</v>
      </c>
      <c r="E4" s="102" t="s">
        <v>38</v>
      </c>
      <c r="F4" s="102" t="s">
        <v>38</v>
      </c>
    </row>
    <row r="5" spans="1:6" ht="13.5" customHeight="1">
      <c r="A5" s="108" t="s">
        <v>41</v>
      </c>
      <c r="B5" s="109" t="s">
        <v>42</v>
      </c>
      <c r="C5" s="110" t="s">
        <v>40</v>
      </c>
      <c r="D5" s="106" t="s">
        <v>43</v>
      </c>
      <c r="E5" s="106" t="s">
        <v>44</v>
      </c>
      <c r="F5" s="106" t="s">
        <v>45</v>
      </c>
    </row>
    <row r="6" spans="1:6" ht="25.5" customHeight="1">
      <c r="A6" s="111" t="s">
        <v>46</v>
      </c>
      <c r="B6" s="112" t="s">
        <v>15</v>
      </c>
      <c r="C6" s="113">
        <f>IF(B6="Sim",1,IF(B6="Não",0,IF(B6="Sem candidatura","-","Sem dados")))</f>
        <v>1</v>
      </c>
      <c r="D6" s="114" t="s">
        <v>38</v>
      </c>
      <c r="E6" s="115" t="s">
        <v>38</v>
      </c>
      <c r="F6" s="115" t="s">
        <v>38</v>
      </c>
    </row>
    <row r="7" spans="1:6">
      <c r="A7" s="116" t="s">
        <v>47</v>
      </c>
      <c r="B7" s="117" t="s">
        <v>48</v>
      </c>
      <c r="C7" s="113">
        <f>IF(B7="Sim",1,IF(B7="Não",0,IF(B7="Sem candidatura","-","Sem dados")))</f>
        <v>0</v>
      </c>
      <c r="D7" s="118" t="s">
        <v>38</v>
      </c>
      <c r="E7" s="118" t="s">
        <v>38</v>
      </c>
      <c r="F7" s="118" t="s">
        <v>38</v>
      </c>
    </row>
    <row r="8" spans="1:6" ht="14.1" customHeight="1">
      <c r="A8" s="116" t="s">
        <v>49</v>
      </c>
      <c r="B8" s="117" t="s">
        <v>15</v>
      </c>
      <c r="C8" s="113">
        <f>IF(B8="Sim",1,IF(B8="Não",0,IF(B8="Sem candidatura","-","Sem dados")))</f>
        <v>1</v>
      </c>
      <c r="D8" s="119" t="s">
        <v>38</v>
      </c>
      <c r="E8" s="118" t="s">
        <v>38</v>
      </c>
      <c r="F8" s="118" t="s">
        <v>38</v>
      </c>
    </row>
    <row r="9" spans="1:6">
      <c r="A9" s="120" t="s">
        <v>38</v>
      </c>
      <c r="B9" s="105" t="s">
        <v>50</v>
      </c>
      <c r="C9" s="120">
        <f>SUM(C6:C8)</f>
        <v>2</v>
      </c>
      <c r="D9" s="121" t="s">
        <v>38</v>
      </c>
      <c r="E9" s="121" t="s">
        <v>38</v>
      </c>
      <c r="F9" s="118" t="s">
        <v>38</v>
      </c>
    </row>
    <row r="10" spans="1:6">
      <c r="A10" s="103"/>
      <c r="B10" s="103"/>
      <c r="C10" s="103"/>
      <c r="D10" s="103"/>
      <c r="E10" s="103"/>
      <c r="F10" s="103"/>
    </row>
    <row r="11" spans="1:6" ht="14.1" hidden="1" customHeight="1">
      <c r="A11" s="105" t="s">
        <v>51</v>
      </c>
      <c r="B11" s="106" t="s">
        <v>40</v>
      </c>
      <c r="C11" s="107">
        <v>3</v>
      </c>
      <c r="D11" s="104"/>
      <c r="E11" s="103"/>
      <c r="F11" s="103"/>
    </row>
    <row r="12" spans="1:6" ht="14.1" customHeight="1">
      <c r="A12" s="108" t="s">
        <v>51</v>
      </c>
      <c r="B12" s="105" t="s">
        <v>40</v>
      </c>
      <c r="C12" s="110">
        <f>IF(C17&lt;2,1,IF(C17&lt;3,3,5))</f>
        <v>3</v>
      </c>
      <c r="D12" s="104"/>
      <c r="E12" s="103"/>
      <c r="F12" s="103"/>
    </row>
    <row r="13" spans="1:6" ht="14.1" customHeight="1">
      <c r="A13" s="108" t="s">
        <v>52</v>
      </c>
      <c r="B13" s="109" t="s">
        <v>42</v>
      </c>
      <c r="C13" s="110" t="s">
        <v>40</v>
      </c>
      <c r="D13" s="106" t="s">
        <v>53</v>
      </c>
      <c r="E13" s="106" t="s">
        <v>44</v>
      </c>
      <c r="F13" s="106" t="s">
        <v>45</v>
      </c>
    </row>
    <row r="14" spans="1:6" ht="32.1" customHeight="1">
      <c r="A14" s="111" t="s">
        <v>54</v>
      </c>
      <c r="B14" s="112" t="s">
        <v>48</v>
      </c>
      <c r="C14" s="144">
        <f>IF(B14="Não",0,1)</f>
        <v>0</v>
      </c>
      <c r="D14" s="114" t="s">
        <v>38</v>
      </c>
      <c r="E14" s="115" t="s">
        <v>38</v>
      </c>
      <c r="F14" s="115" t="s">
        <v>38</v>
      </c>
    </row>
    <row r="15" spans="1:6">
      <c r="A15" s="116" t="s">
        <v>55</v>
      </c>
      <c r="B15" s="112" t="s">
        <v>56</v>
      </c>
      <c r="C15" s="144">
        <f t="shared" ref="C15:C16" si="0">IF(B15="Não",0,1)</f>
        <v>1</v>
      </c>
      <c r="D15" s="118" t="s">
        <v>38</v>
      </c>
      <c r="E15" s="118" t="s">
        <v>38</v>
      </c>
      <c r="F15" s="118" t="s">
        <v>38</v>
      </c>
    </row>
    <row r="16" spans="1:6">
      <c r="A16" s="116" t="s">
        <v>57</v>
      </c>
      <c r="B16" s="112" t="s">
        <v>56</v>
      </c>
      <c r="C16" s="144">
        <f t="shared" si="0"/>
        <v>1</v>
      </c>
      <c r="D16" s="119" t="s">
        <v>38</v>
      </c>
      <c r="E16" s="118" t="s">
        <v>38</v>
      </c>
      <c r="F16" s="118" t="s">
        <v>38</v>
      </c>
    </row>
    <row r="17" spans="1:6">
      <c r="A17" s="102" t="s">
        <v>38</v>
      </c>
      <c r="B17" s="105" t="s">
        <v>50</v>
      </c>
      <c r="C17" s="120">
        <f>SUM(C14:C16)</f>
        <v>2</v>
      </c>
      <c r="D17" s="102" t="s">
        <v>38</v>
      </c>
      <c r="E17" s="102" t="s">
        <v>38</v>
      </c>
      <c r="F17" s="102" t="s">
        <v>38</v>
      </c>
    </row>
    <row r="18" spans="1:6" hidden="1">
      <c r="A18" s="46"/>
      <c r="B18" s="46"/>
      <c r="C18" s="46">
        <f>IFERROR(SUM(C15:C17),0)</f>
        <v>4</v>
      </c>
      <c r="D18" s="46"/>
      <c r="E18" s="46"/>
      <c r="F18" s="46"/>
    </row>
    <row r="19" spans="1:6">
      <c r="A19" s="145" t="s">
        <v>58</v>
      </c>
    </row>
    <row r="20" spans="1:6">
      <c r="A20" s="47" t="s">
        <v>59</v>
      </c>
    </row>
    <row r="21" spans="1:6">
      <c r="A21" s="47" t="s">
        <v>60</v>
      </c>
    </row>
  </sheetData>
  <mergeCells count="1">
    <mergeCell ref="A1:F1"/>
  </mergeCells>
  <phoneticPr fontId="45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EA3AAE5F-E0B4-473C-9FB8-4C70613A8C60}">
          <x14:formula1>
            <xm:f>AUX!$A$1:$A$3</xm:f>
          </x14:formula1>
          <xm:sqref>B6:B8</xm:sqref>
        </x14:dataValidation>
        <x14:dataValidation type="list" allowBlank="1" showInputMessage="1" showErrorMessage="1" xr:uid="{3F493585-891F-4A5A-989B-FE7B19E6B21E}">
          <x14:formula1>
            <xm:f>AUX!$E$2:$E$5</xm:f>
          </x14:formula1>
          <xm:sqref>B14:B16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0FB52A-DD08-49AC-A9E6-1F74B77B5CE7}">
  <dimension ref="A1:D22"/>
  <sheetViews>
    <sheetView workbookViewId="0">
      <selection activeCell="B7" sqref="B7"/>
    </sheetView>
  </sheetViews>
  <sheetFormatPr defaultColWidth="8.5703125" defaultRowHeight="12.95"/>
  <cols>
    <col min="1" max="1" width="44.42578125" style="46" customWidth="1"/>
    <col min="2" max="2" width="35.28515625" style="46" customWidth="1"/>
    <col min="3" max="3" width="14.85546875" style="46" bestFit="1" customWidth="1"/>
    <col min="4" max="4" width="51.28515625" style="46" customWidth="1"/>
    <col min="5" max="16384" width="8.5703125" style="46"/>
  </cols>
  <sheetData>
    <row r="1" spans="1:4" ht="43.35" customHeight="1">
      <c r="A1" s="189" t="s">
        <v>61</v>
      </c>
      <c r="B1" s="190"/>
      <c r="C1" s="190"/>
      <c r="D1" s="191"/>
    </row>
    <row r="2" spans="1:4" s="47" customFormat="1" ht="8.1" customHeight="1">
      <c r="A2" s="124" t="s">
        <v>38</v>
      </c>
      <c r="B2" s="124" t="s">
        <v>38</v>
      </c>
      <c r="C2" s="124" t="s">
        <v>38</v>
      </c>
      <c r="D2" s="124" t="s">
        <v>38</v>
      </c>
    </row>
    <row r="3" spans="1:4">
      <c r="A3" s="179" t="s">
        <v>14</v>
      </c>
      <c r="B3" s="180"/>
      <c r="C3" s="180"/>
      <c r="D3" s="181"/>
    </row>
    <row r="4" spans="1:4">
      <c r="A4" s="125" t="s">
        <v>38</v>
      </c>
      <c r="B4" s="126" t="s">
        <v>38</v>
      </c>
      <c r="C4" s="99" t="s">
        <v>38</v>
      </c>
      <c r="D4" s="99" t="s">
        <v>38</v>
      </c>
    </row>
    <row r="5" spans="1:4" ht="26.1">
      <c r="A5" s="127" t="s">
        <v>62</v>
      </c>
      <c r="B5" s="126" t="s">
        <v>63</v>
      </c>
      <c r="C5" s="192" t="s">
        <v>64</v>
      </c>
      <c r="D5" s="192"/>
    </row>
    <row r="6" spans="1:4">
      <c r="A6" s="128" t="s">
        <v>65</v>
      </c>
      <c r="B6" s="147">
        <v>0.75</v>
      </c>
      <c r="C6" s="148" t="str">
        <f>IF(B6=0,"",IF(B6&lt;26%,"0-25%",IF(B6&lt;51%,"26-50%",IF(B6&lt;76%,"51-75%","76-100%"))))</f>
        <v>51-75%</v>
      </c>
      <c r="D6" s="128" t="s">
        <v>38</v>
      </c>
    </row>
    <row r="7" spans="1:4">
      <c r="A7" s="142" t="s">
        <v>66</v>
      </c>
      <c r="B7" s="129">
        <v>9000</v>
      </c>
      <c r="C7" s="148" t="str">
        <f>IF(B7=0, "",IF(B7&lt;10000,"  Até 10.000",IF(B7&lt;100001,"  10.000 a 100.000",IF(B7&lt;500001,"  100.001 a 500.000","  Superior a 500.000"))))</f>
        <v xml:space="preserve">  Até 10.000</v>
      </c>
      <c r="D7" s="128" t="s">
        <v>38</v>
      </c>
    </row>
    <row r="8" spans="1:4">
      <c r="A8" s="130" t="s">
        <v>67</v>
      </c>
      <c r="B8" s="123" t="str">
        <f>CONCATENATE(C6,C7)</f>
        <v>51-75%  Até 10.000</v>
      </c>
      <c r="C8" s="131" t="s">
        <v>40</v>
      </c>
      <c r="D8" s="131">
        <f>VLOOKUP(B8,AUX!G:I,3,FALSE)</f>
        <v>2</v>
      </c>
    </row>
    <row r="9" spans="1:4">
      <c r="A9" s="103"/>
      <c r="B9" s="103"/>
      <c r="C9" s="103"/>
      <c r="D9" s="103"/>
    </row>
    <row r="10" spans="1:4">
      <c r="A10" s="103"/>
      <c r="B10" s="103"/>
      <c r="C10" s="103"/>
      <c r="D10" s="103"/>
    </row>
    <row r="11" spans="1:4">
      <c r="A11" s="179" t="s">
        <v>16</v>
      </c>
      <c r="B11" s="180"/>
      <c r="C11" s="180"/>
      <c r="D11" s="181"/>
    </row>
    <row r="12" spans="1:4" ht="26.1">
      <c r="A12" s="127" t="s">
        <v>62</v>
      </c>
      <c r="B12" s="126" t="s">
        <v>68</v>
      </c>
      <c r="C12" s="192" t="s">
        <v>64</v>
      </c>
      <c r="D12" s="192"/>
    </row>
    <row r="13" spans="1:4">
      <c r="A13" s="132" t="s">
        <v>69</v>
      </c>
      <c r="B13" s="133">
        <v>2500</v>
      </c>
      <c r="C13" s="193" t="s">
        <v>38</v>
      </c>
      <c r="D13" s="194"/>
    </row>
    <row r="14" spans="1:4">
      <c r="A14" s="130" t="s">
        <v>70</v>
      </c>
      <c r="B14" s="123">
        <f>B13</f>
        <v>2500</v>
      </c>
      <c r="C14" s="123" t="s">
        <v>40</v>
      </c>
      <c r="D14" s="123">
        <f>IF(B14=0, "",IF(B14&lt;1000,1,IF(B14&lt;5000,2,IF(B14&lt;10000,3,IF(B14&lt;50000,4,5)))))</f>
        <v>2</v>
      </c>
    </row>
    <row r="15" spans="1:4">
      <c r="A15" s="103"/>
      <c r="B15" s="103"/>
      <c r="C15" s="103"/>
      <c r="D15" s="103"/>
    </row>
    <row r="16" spans="1:4">
      <c r="A16" s="103"/>
      <c r="B16" s="103"/>
      <c r="C16" s="103"/>
      <c r="D16" s="103"/>
    </row>
    <row r="17" spans="1:4">
      <c r="A17" s="179" t="s">
        <v>17</v>
      </c>
      <c r="B17" s="180"/>
      <c r="C17" s="180"/>
      <c r="D17" s="181"/>
    </row>
    <row r="18" spans="1:4" ht="26.1">
      <c r="A18" s="127" t="s">
        <v>62</v>
      </c>
      <c r="B18" s="126" t="s">
        <v>71</v>
      </c>
      <c r="C18" s="192" t="s">
        <v>64</v>
      </c>
      <c r="D18" s="192"/>
    </row>
    <row r="19" spans="1:4">
      <c r="A19" s="134" t="s">
        <v>72</v>
      </c>
      <c r="B19" s="133">
        <v>2500</v>
      </c>
      <c r="C19" s="193" t="s">
        <v>38</v>
      </c>
      <c r="D19" s="194"/>
    </row>
    <row r="20" spans="1:4">
      <c r="A20" s="130" t="s">
        <v>73</v>
      </c>
      <c r="B20" s="123">
        <f>B19</f>
        <v>2500</v>
      </c>
      <c r="C20" s="123" t="s">
        <v>40</v>
      </c>
      <c r="D20" s="123">
        <f>IF(B20=0, "",IF(B20&lt;200,1,IF(B20&lt;1000,2,IF(B20&lt;2000,3,IF(B20&lt;10000,4,5)))))</f>
        <v>4</v>
      </c>
    </row>
    <row r="21" spans="1:4">
      <c r="A21" s="145" t="s">
        <v>58</v>
      </c>
    </row>
    <row r="22" spans="1:4">
      <c r="A22" s="47" t="s">
        <v>74</v>
      </c>
      <c r="C22" s="47"/>
    </row>
  </sheetData>
  <mergeCells count="9">
    <mergeCell ref="A1:D1"/>
    <mergeCell ref="A3:D3"/>
    <mergeCell ref="A11:D11"/>
    <mergeCell ref="C19:D19"/>
    <mergeCell ref="C18:D18"/>
    <mergeCell ref="A17:D17"/>
    <mergeCell ref="C13:D13"/>
    <mergeCell ref="C12:D12"/>
    <mergeCell ref="C5:D5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98152C-FE6B-4DCD-9698-86EDB2B32460}">
  <dimension ref="A1:F7"/>
  <sheetViews>
    <sheetView workbookViewId="0">
      <selection activeCell="B5" sqref="B5"/>
    </sheetView>
  </sheetViews>
  <sheetFormatPr defaultColWidth="8.5703125" defaultRowHeight="12.95"/>
  <cols>
    <col min="1" max="1" width="44.42578125" style="47" customWidth="1"/>
    <col min="2" max="2" width="18.5703125" style="47" customWidth="1"/>
    <col min="3" max="3" width="10.5703125" style="47" customWidth="1"/>
    <col min="4" max="4" width="37.42578125" style="47" customWidth="1"/>
    <col min="5" max="5" width="34.5703125" style="47" customWidth="1"/>
    <col min="6" max="6" width="13.42578125" style="47" customWidth="1"/>
    <col min="7" max="16384" width="8.5703125" style="47"/>
  </cols>
  <sheetData>
    <row r="1" spans="1:6" ht="44.85" customHeight="1">
      <c r="A1" s="182" t="s">
        <v>75</v>
      </c>
      <c r="B1" s="182"/>
      <c r="C1" s="182"/>
      <c r="D1" s="182"/>
      <c r="E1" s="182"/>
      <c r="F1" s="182"/>
    </row>
    <row r="2" spans="1:6" ht="5.0999999999999996" customHeight="1">
      <c r="A2" s="49"/>
      <c r="B2" s="49"/>
      <c r="C2" s="50"/>
    </row>
    <row r="3" spans="1:6" ht="27.6" customHeight="1">
      <c r="A3" s="51" t="s">
        <v>76</v>
      </c>
      <c r="B3" s="52" t="s">
        <v>40</v>
      </c>
      <c r="C3" s="53">
        <f>IFERROR(AVERAGE(C5:C7),0)</f>
        <v>3</v>
      </c>
      <c r="D3" s="183" t="s">
        <v>77</v>
      </c>
      <c r="E3" s="183" t="s">
        <v>78</v>
      </c>
      <c r="F3" s="183" t="s">
        <v>79</v>
      </c>
    </row>
    <row r="4" spans="1:6" ht="45.6" customHeight="1">
      <c r="A4" s="54" t="s">
        <v>80</v>
      </c>
      <c r="B4" s="55" t="s">
        <v>81</v>
      </c>
      <c r="C4" s="56" t="s">
        <v>40</v>
      </c>
      <c r="D4" s="184"/>
      <c r="E4" s="184"/>
      <c r="F4" s="184"/>
    </row>
    <row r="5" spans="1:6" ht="14.1" customHeight="1">
      <c r="A5" s="58" t="s">
        <v>14</v>
      </c>
      <c r="B5" s="45" t="s">
        <v>82</v>
      </c>
      <c r="C5" s="58">
        <f>IF(B5="Fraco",1,IF(B5="Médio",3,IF(B5="Forte",5,IF(B5="Sem candidatura","-","Sem dados"))))</f>
        <v>3</v>
      </c>
      <c r="D5" s="57"/>
      <c r="E5" s="57"/>
      <c r="F5" s="57"/>
    </row>
    <row r="6" spans="1:6" ht="14.1" customHeight="1">
      <c r="A6" s="58" t="s">
        <v>16</v>
      </c>
      <c r="B6" s="45" t="s">
        <v>83</v>
      </c>
      <c r="C6" s="58">
        <f t="shared" ref="C6:C7" si="0">IF(B6="Fraco",1,IF(B6="Médio",3,IF(B6="Forte",5,IF(B6="Sem candidatura","-","Sem dados"))))</f>
        <v>1</v>
      </c>
      <c r="D6" s="57"/>
      <c r="E6" s="57"/>
      <c r="F6" s="57"/>
    </row>
    <row r="7" spans="1:6" ht="14.1" customHeight="1">
      <c r="A7" s="58" t="s">
        <v>17</v>
      </c>
      <c r="B7" s="45" t="s">
        <v>84</v>
      </c>
      <c r="C7" s="58">
        <f t="shared" si="0"/>
        <v>5</v>
      </c>
      <c r="D7" s="57"/>
      <c r="E7" s="57"/>
      <c r="F7" s="57"/>
    </row>
  </sheetData>
  <mergeCells count="4">
    <mergeCell ref="A1:F1"/>
    <mergeCell ref="D3:D4"/>
    <mergeCell ref="E3:E4"/>
    <mergeCell ref="F3:F4"/>
  </mergeCell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2014C70B-ACCA-4AB4-B60D-BBE12B6B3E9D}">
          <x14:formula1>
            <xm:f>AUX!$B$1:$B$5</xm:f>
          </x14:formula1>
          <xm:sqref>B5:B7</xm:sqref>
        </x14:dataValidation>
      </x14:dataValidation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0BEFF0-A955-4717-A400-C4F5AE3D9C3A}">
  <dimension ref="A1:D40"/>
  <sheetViews>
    <sheetView tabSelected="1" topLeftCell="A10" zoomScaleNormal="100" workbookViewId="0">
      <selection activeCell="G20" sqref="G20"/>
    </sheetView>
  </sheetViews>
  <sheetFormatPr defaultColWidth="8.5703125" defaultRowHeight="12.95"/>
  <cols>
    <col min="1" max="1" width="76.42578125" style="47" customWidth="1"/>
    <col min="2" max="2" width="12.42578125" style="47" bestFit="1" customWidth="1"/>
    <col min="3" max="3" width="10.42578125" style="47" customWidth="1"/>
    <col min="4" max="4" width="9.28515625" style="48" customWidth="1"/>
    <col min="5" max="14" width="5.42578125" style="47" customWidth="1"/>
    <col min="15" max="16384" width="8.5703125" style="47"/>
  </cols>
  <sheetData>
    <row r="1" spans="1:4" ht="32.85" customHeight="1">
      <c r="A1" s="179" t="s">
        <v>85</v>
      </c>
      <c r="B1" s="180"/>
      <c r="C1" s="181"/>
      <c r="D1" s="143">
        <f>(0.3*D4)+(0.5*D16)+(0.2*D37)</f>
        <v>2.6533333333333333</v>
      </c>
    </row>
    <row r="2" spans="1:4" ht="8.1" customHeight="1">
      <c r="A2" s="135" t="s">
        <v>38</v>
      </c>
      <c r="B2" s="136" t="s">
        <v>38</v>
      </c>
      <c r="C2" s="136" t="s">
        <v>38</v>
      </c>
      <c r="D2" s="137" t="s">
        <v>38</v>
      </c>
    </row>
    <row r="3" spans="1:4">
      <c r="A3" s="102" t="s">
        <v>38</v>
      </c>
      <c r="B3" s="102" t="s">
        <v>38</v>
      </c>
      <c r="C3" s="102" t="s">
        <v>38</v>
      </c>
      <c r="D3" s="138" t="s">
        <v>38</v>
      </c>
    </row>
    <row r="4" spans="1:4" s="1" customFormat="1" ht="31.35" customHeight="1">
      <c r="A4" s="195" t="s">
        <v>86</v>
      </c>
      <c r="B4" s="196"/>
      <c r="C4" s="197"/>
      <c r="D4" s="143">
        <f>(0.4*D6)+(0.6*D11)</f>
        <v>2.4000000000000004</v>
      </c>
    </row>
    <row r="5" spans="1:4" ht="11.85" customHeight="1">
      <c r="A5" s="139" t="s">
        <v>38</v>
      </c>
      <c r="B5" s="139" t="s">
        <v>38</v>
      </c>
      <c r="C5" s="139" t="s">
        <v>38</v>
      </c>
      <c r="D5" s="138" t="s">
        <v>38</v>
      </c>
    </row>
    <row r="6" spans="1:4" ht="11.85" customHeight="1">
      <c r="A6" s="198" t="s">
        <v>87</v>
      </c>
      <c r="B6" s="199"/>
      <c r="C6" s="200"/>
      <c r="D6" s="146">
        <f>Estratégia!C4</f>
        <v>3</v>
      </c>
    </row>
    <row r="7" spans="1:4">
      <c r="A7" s="185" t="s">
        <v>88</v>
      </c>
      <c r="B7" s="186"/>
      <c r="C7" s="141">
        <v>5</v>
      </c>
      <c r="D7" s="138" t="s">
        <v>38</v>
      </c>
    </row>
    <row r="8" spans="1:4">
      <c r="A8" s="185" t="s">
        <v>89</v>
      </c>
      <c r="B8" s="186"/>
      <c r="C8" s="141">
        <v>3</v>
      </c>
      <c r="D8" s="138" t="s">
        <v>38</v>
      </c>
    </row>
    <row r="9" spans="1:4" s="1" customFormat="1" ht="15.6" customHeight="1">
      <c r="A9" s="185" t="s">
        <v>90</v>
      </c>
      <c r="B9" s="186"/>
      <c r="C9" s="141">
        <v>1</v>
      </c>
      <c r="D9" s="138" t="s">
        <v>38</v>
      </c>
    </row>
    <row r="10" spans="1:4" ht="11.85" customHeight="1">
      <c r="A10" s="102" t="s">
        <v>38</v>
      </c>
      <c r="B10" s="102" t="s">
        <v>38</v>
      </c>
      <c r="C10" s="102" t="s">
        <v>38</v>
      </c>
      <c r="D10" s="138" t="s">
        <v>38</v>
      </c>
    </row>
    <row r="11" spans="1:4" ht="11.85" customHeight="1">
      <c r="A11" s="198" t="s">
        <v>91</v>
      </c>
      <c r="B11" s="199"/>
      <c r="C11" s="200"/>
      <c r="D11" s="146">
        <f>Estratégia!C17</f>
        <v>2</v>
      </c>
    </row>
    <row r="12" spans="1:4" ht="11.85" customHeight="1">
      <c r="A12" s="185" t="s">
        <v>88</v>
      </c>
      <c r="B12" s="186"/>
      <c r="C12" s="141">
        <v>5</v>
      </c>
      <c r="D12" s="138" t="s">
        <v>38</v>
      </c>
    </row>
    <row r="13" spans="1:4" ht="11.85" customHeight="1">
      <c r="A13" s="185" t="s">
        <v>89</v>
      </c>
      <c r="B13" s="186"/>
      <c r="C13" s="141">
        <v>3</v>
      </c>
      <c r="D13" s="138" t="s">
        <v>38</v>
      </c>
    </row>
    <row r="14" spans="1:4" ht="11.85" customHeight="1">
      <c r="A14" s="185" t="s">
        <v>90</v>
      </c>
      <c r="B14" s="186"/>
      <c r="C14" s="141">
        <v>1</v>
      </c>
      <c r="D14" s="138" t="s">
        <v>38</v>
      </c>
    </row>
    <row r="15" spans="1:4" ht="11.85" customHeight="1">
      <c r="A15" s="102" t="s">
        <v>38</v>
      </c>
      <c r="B15" s="102" t="s">
        <v>38</v>
      </c>
      <c r="C15" s="102" t="s">
        <v>38</v>
      </c>
      <c r="D15" s="138" t="s">
        <v>38</v>
      </c>
    </row>
    <row r="16" spans="1:4" ht="11.85" customHeight="1">
      <c r="A16" s="195" t="s">
        <v>92</v>
      </c>
      <c r="B16" s="196"/>
      <c r="C16" s="197"/>
      <c r="D16" s="143">
        <f>AVERAGE(D18,D21,D28)</f>
        <v>2.6666666666666665</v>
      </c>
    </row>
    <row r="17" spans="1:4" ht="11.85" customHeight="1">
      <c r="A17" s="102" t="s">
        <v>38</v>
      </c>
      <c r="B17" s="102" t="s">
        <v>38</v>
      </c>
      <c r="C17" s="102" t="s">
        <v>38</v>
      </c>
      <c r="D17" s="138" t="s">
        <v>38</v>
      </c>
    </row>
    <row r="18" spans="1:4" ht="11.85" customHeight="1">
      <c r="A18" s="198" t="s">
        <v>93</v>
      </c>
      <c r="B18" s="199"/>
      <c r="C18" s="200"/>
      <c r="D18" s="146">
        <f>Alcance!D8</f>
        <v>2</v>
      </c>
    </row>
    <row r="19" spans="1:4">
      <c r="A19" s="185" t="str">
        <f>Alcance!B8</f>
        <v>51-75%  Até 10.000</v>
      </c>
      <c r="B19" s="186"/>
      <c r="C19" s="140">
        <f>Alcance!D8</f>
        <v>2</v>
      </c>
      <c r="D19" s="138" t="s">
        <v>38</v>
      </c>
    </row>
    <row r="20" spans="1:4" ht="140.44999999999999" customHeight="1">
      <c r="A20" s="102" t="s">
        <v>38</v>
      </c>
      <c r="B20" s="102" t="s">
        <v>38</v>
      </c>
      <c r="C20" s="102" t="s">
        <v>38</v>
      </c>
      <c r="D20" s="138" t="s">
        <v>38</v>
      </c>
    </row>
    <row r="21" spans="1:4">
      <c r="A21" s="198" t="s">
        <v>94</v>
      </c>
      <c r="B21" s="199"/>
      <c r="C21" s="200"/>
      <c r="D21" s="146">
        <f>Alcance!D14</f>
        <v>2</v>
      </c>
    </row>
    <row r="22" spans="1:4">
      <c r="A22" s="185" t="s">
        <v>95</v>
      </c>
      <c r="B22" s="186"/>
      <c r="C22" s="141">
        <v>1</v>
      </c>
      <c r="D22" s="138" t="s">
        <v>38</v>
      </c>
    </row>
    <row r="23" spans="1:4">
      <c r="A23" s="185" t="s">
        <v>96</v>
      </c>
      <c r="B23" s="186"/>
      <c r="C23" s="141">
        <v>2</v>
      </c>
      <c r="D23" s="138" t="s">
        <v>38</v>
      </c>
    </row>
    <row r="24" spans="1:4">
      <c r="A24" s="185" t="s">
        <v>97</v>
      </c>
      <c r="B24" s="186"/>
      <c r="C24" s="141">
        <v>3</v>
      </c>
      <c r="D24" s="138" t="s">
        <v>38</v>
      </c>
    </row>
    <row r="25" spans="1:4">
      <c r="A25" s="185" t="s">
        <v>98</v>
      </c>
      <c r="B25" s="186"/>
      <c r="C25" s="141">
        <v>4</v>
      </c>
      <c r="D25" s="138" t="s">
        <v>38</v>
      </c>
    </row>
    <row r="26" spans="1:4">
      <c r="A26" s="185" t="s">
        <v>99</v>
      </c>
      <c r="B26" s="186"/>
      <c r="C26" s="141">
        <v>5</v>
      </c>
      <c r="D26" s="138" t="s">
        <v>38</v>
      </c>
    </row>
    <row r="27" spans="1:4">
      <c r="A27" s="102" t="s">
        <v>38</v>
      </c>
      <c r="B27" s="102" t="s">
        <v>38</v>
      </c>
      <c r="C27" s="102" t="s">
        <v>38</v>
      </c>
      <c r="D27" s="138" t="s">
        <v>38</v>
      </c>
    </row>
    <row r="28" spans="1:4">
      <c r="A28" s="198" t="s">
        <v>100</v>
      </c>
      <c r="B28" s="199"/>
      <c r="C28" s="200"/>
      <c r="D28" s="146">
        <f>Alcance!D20</f>
        <v>4</v>
      </c>
    </row>
    <row r="29" spans="1:4">
      <c r="A29" s="185" t="s">
        <v>101</v>
      </c>
      <c r="B29" s="186"/>
      <c r="C29" s="141">
        <v>1</v>
      </c>
      <c r="D29" s="138" t="s">
        <v>38</v>
      </c>
    </row>
    <row r="30" spans="1:4">
      <c r="A30" s="185" t="s">
        <v>102</v>
      </c>
      <c r="B30" s="186"/>
      <c r="C30" s="141">
        <v>2</v>
      </c>
      <c r="D30" s="138" t="s">
        <v>38</v>
      </c>
    </row>
    <row r="31" spans="1:4">
      <c r="A31" s="185" t="s">
        <v>103</v>
      </c>
      <c r="B31" s="186"/>
      <c r="C31" s="141">
        <v>3</v>
      </c>
      <c r="D31" s="138" t="s">
        <v>38</v>
      </c>
    </row>
    <row r="32" spans="1:4">
      <c r="A32" s="185" t="s">
        <v>104</v>
      </c>
      <c r="B32" s="186"/>
      <c r="C32" s="141">
        <v>4</v>
      </c>
      <c r="D32" s="138" t="s">
        <v>38</v>
      </c>
    </row>
    <row r="33" spans="1:4">
      <c r="A33" s="185" t="s">
        <v>105</v>
      </c>
      <c r="B33" s="186"/>
      <c r="C33" s="141">
        <v>5</v>
      </c>
      <c r="D33" s="138" t="s">
        <v>38</v>
      </c>
    </row>
    <row r="34" spans="1:4">
      <c r="A34" s="102" t="s">
        <v>38</v>
      </c>
      <c r="B34" s="102" t="s">
        <v>38</v>
      </c>
      <c r="C34" s="102" t="s">
        <v>38</v>
      </c>
      <c r="D34" s="138" t="s">
        <v>38</v>
      </c>
    </row>
    <row r="35" spans="1:4">
      <c r="A35" s="102" t="s">
        <v>38</v>
      </c>
      <c r="B35" s="102" t="s">
        <v>38</v>
      </c>
      <c r="C35" s="102" t="s">
        <v>38</v>
      </c>
      <c r="D35" s="138" t="s">
        <v>38</v>
      </c>
    </row>
    <row r="36" spans="1:4">
      <c r="A36" s="179" t="s">
        <v>106</v>
      </c>
      <c r="B36" s="180"/>
      <c r="C36" s="181"/>
      <c r="D36" s="123" t="s">
        <v>38</v>
      </c>
    </row>
    <row r="37" spans="1:4">
      <c r="A37" s="187" t="s">
        <v>107</v>
      </c>
      <c r="B37" s="188"/>
      <c r="C37" s="149" t="s">
        <v>40</v>
      </c>
      <c r="D37" s="150">
        <f>Sustentabilidade!C3</f>
        <v>3</v>
      </c>
    </row>
    <row r="38" spans="1:4">
      <c r="A38" s="185" t="s">
        <v>108</v>
      </c>
      <c r="B38" s="186"/>
      <c r="C38" s="140">
        <v>1</v>
      </c>
      <c r="D38" s="138" t="s">
        <v>38</v>
      </c>
    </row>
    <row r="39" spans="1:4">
      <c r="A39" s="185" t="s">
        <v>109</v>
      </c>
      <c r="B39" s="186"/>
      <c r="C39" s="141">
        <v>3</v>
      </c>
      <c r="D39" s="138" t="s">
        <v>38</v>
      </c>
    </row>
    <row r="40" spans="1:4">
      <c r="A40" s="185" t="s">
        <v>110</v>
      </c>
      <c r="B40" s="186"/>
      <c r="C40" s="141">
        <v>5</v>
      </c>
      <c r="D40" s="138" t="s">
        <v>38</v>
      </c>
    </row>
  </sheetData>
  <mergeCells count="30">
    <mergeCell ref="A40:B40"/>
    <mergeCell ref="A33:B33"/>
    <mergeCell ref="A36:C36"/>
    <mergeCell ref="A37:B37"/>
    <mergeCell ref="A38:B38"/>
    <mergeCell ref="A39:B39"/>
    <mergeCell ref="A28:C28"/>
    <mergeCell ref="A29:B29"/>
    <mergeCell ref="A30:B30"/>
    <mergeCell ref="A31:B31"/>
    <mergeCell ref="A32:B32"/>
    <mergeCell ref="A22:B22"/>
    <mergeCell ref="A23:B23"/>
    <mergeCell ref="A24:B24"/>
    <mergeCell ref="A25:B25"/>
    <mergeCell ref="A26:B26"/>
    <mergeCell ref="A21:C21"/>
    <mergeCell ref="A11:C11"/>
    <mergeCell ref="A16:C16"/>
    <mergeCell ref="A18:C18"/>
    <mergeCell ref="A1:C1"/>
    <mergeCell ref="A4:C4"/>
    <mergeCell ref="A12:B12"/>
    <mergeCell ref="A13:B13"/>
    <mergeCell ref="A14:B14"/>
    <mergeCell ref="A6:C6"/>
    <mergeCell ref="A7:B7"/>
    <mergeCell ref="A8:B8"/>
    <mergeCell ref="A9:B9"/>
    <mergeCell ref="A19:B19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FA2D2B-3F13-4029-AA66-361311EBC147}">
  <dimension ref="A1:I114"/>
  <sheetViews>
    <sheetView workbookViewId="0">
      <selection activeCell="D15" sqref="D15"/>
    </sheetView>
  </sheetViews>
  <sheetFormatPr defaultRowHeight="15" customHeight="1"/>
  <cols>
    <col min="1" max="1" width="21.42578125" bestFit="1" customWidth="1"/>
    <col min="2" max="2" width="26.5703125" customWidth="1"/>
    <col min="3" max="3" width="20.5703125" bestFit="1" customWidth="1"/>
    <col min="8" max="8" width="19.5703125" customWidth="1"/>
    <col min="9" max="9" width="17.140625" customWidth="1"/>
  </cols>
  <sheetData>
    <row r="1" spans="1:9" ht="24.6" customHeight="1">
      <c r="A1" s="122" t="s">
        <v>24</v>
      </c>
      <c r="B1" s="122" t="s">
        <v>24</v>
      </c>
      <c r="C1" s="122" t="s">
        <v>24</v>
      </c>
      <c r="D1" s="122" t="s">
        <v>24</v>
      </c>
      <c r="E1" s="122" t="s">
        <v>24</v>
      </c>
      <c r="G1" s="185" t="s">
        <v>111</v>
      </c>
      <c r="H1" s="186"/>
      <c r="I1" s="140">
        <v>0.5</v>
      </c>
    </row>
    <row r="2" spans="1:9" ht="24.6" customHeight="1">
      <c r="A2" s="122" t="s">
        <v>15</v>
      </c>
      <c r="B2" s="122" t="s">
        <v>83</v>
      </c>
      <c r="C2" s="122" t="s">
        <v>112</v>
      </c>
      <c r="D2" s="122" t="s">
        <v>14</v>
      </c>
      <c r="E2" s="122" t="s">
        <v>113</v>
      </c>
      <c r="G2" s="185" t="s">
        <v>114</v>
      </c>
      <c r="H2" s="186"/>
      <c r="I2" s="141">
        <v>1</v>
      </c>
    </row>
    <row r="3" spans="1:9" ht="24.6" customHeight="1">
      <c r="A3" s="122" t="s">
        <v>48</v>
      </c>
      <c r="B3" s="122" t="s">
        <v>82</v>
      </c>
      <c r="C3" s="122" t="s">
        <v>115</v>
      </c>
      <c r="D3" s="122" t="s">
        <v>16</v>
      </c>
      <c r="E3" s="122" t="s">
        <v>116</v>
      </c>
      <c r="G3" s="185" t="s">
        <v>117</v>
      </c>
      <c r="H3" s="186"/>
      <c r="I3" s="141">
        <v>2</v>
      </c>
    </row>
    <row r="4" spans="1:9" ht="24.6" customHeight="1">
      <c r="A4" s="122"/>
      <c r="B4" s="122" t="s">
        <v>84</v>
      </c>
      <c r="C4" s="122" t="s">
        <v>118</v>
      </c>
      <c r="D4" s="122" t="s">
        <v>17</v>
      </c>
      <c r="E4" s="122" t="s">
        <v>119</v>
      </c>
      <c r="G4" s="185" t="s">
        <v>120</v>
      </c>
      <c r="H4" s="186"/>
      <c r="I4" s="141">
        <v>3</v>
      </c>
    </row>
    <row r="5" spans="1:9" ht="24.6" customHeight="1">
      <c r="A5" s="122"/>
      <c r="B5" s="122" t="s">
        <v>121</v>
      </c>
      <c r="C5" s="122" t="s">
        <v>121</v>
      </c>
      <c r="D5" s="122"/>
      <c r="E5" s="122" t="s">
        <v>48</v>
      </c>
      <c r="G5" s="185" t="s">
        <v>122</v>
      </c>
      <c r="H5" s="186"/>
      <c r="I5" s="141">
        <v>1</v>
      </c>
    </row>
    <row r="6" spans="1:9" ht="24.6" customHeight="1">
      <c r="A6" s="122"/>
      <c r="B6" s="122"/>
      <c r="C6" s="122"/>
      <c r="D6" s="122"/>
      <c r="E6" s="122"/>
      <c r="G6" s="185" t="s">
        <v>123</v>
      </c>
      <c r="H6" s="186"/>
      <c r="I6" s="141">
        <v>2</v>
      </c>
    </row>
    <row r="7" spans="1:9" ht="24.6" customHeight="1">
      <c r="A7" s="122"/>
      <c r="B7" s="122"/>
      <c r="C7" s="122"/>
      <c r="D7" s="122"/>
      <c r="E7" s="122"/>
      <c r="G7" s="185" t="s">
        <v>124</v>
      </c>
      <c r="H7" s="186"/>
      <c r="I7" s="141">
        <v>3</v>
      </c>
    </row>
    <row r="8" spans="1:9" ht="24.6" customHeight="1">
      <c r="A8" s="122"/>
      <c r="B8" s="122"/>
      <c r="C8" s="122"/>
      <c r="D8" s="122"/>
      <c r="E8" s="122"/>
      <c r="G8" s="185" t="s">
        <v>125</v>
      </c>
      <c r="H8" s="186"/>
      <c r="I8" s="141">
        <v>4</v>
      </c>
    </row>
    <row r="9" spans="1:9" ht="24.6" customHeight="1">
      <c r="A9" s="122"/>
      <c r="B9" s="122"/>
      <c r="C9" s="122"/>
      <c r="D9" s="122"/>
      <c r="E9" s="122"/>
      <c r="G9" s="185" t="s">
        <v>126</v>
      </c>
      <c r="H9" s="186"/>
      <c r="I9" s="141">
        <v>2</v>
      </c>
    </row>
    <row r="10" spans="1:9" ht="24.6" customHeight="1">
      <c r="A10" s="122"/>
      <c r="B10" s="122"/>
      <c r="C10" s="122"/>
      <c r="D10" s="122"/>
      <c r="E10" s="122"/>
      <c r="G10" s="185" t="s">
        <v>127</v>
      </c>
      <c r="H10" s="186"/>
      <c r="I10" s="141">
        <v>3</v>
      </c>
    </row>
    <row r="11" spans="1:9" ht="24.6" customHeight="1">
      <c r="A11" s="122"/>
      <c r="B11" s="122"/>
      <c r="C11" s="122"/>
      <c r="D11" s="122"/>
      <c r="E11" s="122"/>
      <c r="G11" s="185" t="s">
        <v>128</v>
      </c>
      <c r="H11" s="186"/>
      <c r="I11" s="141">
        <v>4</v>
      </c>
    </row>
    <row r="12" spans="1:9" ht="24.6" customHeight="1">
      <c r="A12" s="122"/>
      <c r="B12" s="122"/>
      <c r="C12" s="122"/>
      <c r="D12" s="122"/>
      <c r="E12" s="122"/>
      <c r="G12" s="185" t="s">
        <v>129</v>
      </c>
      <c r="H12" s="186"/>
      <c r="I12" s="141">
        <v>4.5</v>
      </c>
    </row>
    <row r="13" spans="1:9" ht="24.6" customHeight="1">
      <c r="A13" s="122"/>
      <c r="B13" s="122"/>
      <c r="C13" s="122"/>
      <c r="D13" s="122"/>
      <c r="E13" s="122"/>
      <c r="G13" s="185" t="s">
        <v>130</v>
      </c>
      <c r="H13" s="186"/>
      <c r="I13" s="141">
        <v>3</v>
      </c>
    </row>
    <row r="14" spans="1:9" ht="24.6" customHeight="1">
      <c r="A14" s="122"/>
      <c r="B14" s="122"/>
      <c r="C14" s="122"/>
      <c r="D14" s="122"/>
      <c r="E14" s="122"/>
      <c r="G14" s="185" t="s">
        <v>131</v>
      </c>
      <c r="H14" s="186"/>
      <c r="I14" s="141">
        <v>4</v>
      </c>
    </row>
    <row r="15" spans="1:9" ht="24.6" customHeight="1">
      <c r="A15" s="122"/>
      <c r="B15" s="122"/>
      <c r="C15" s="122"/>
      <c r="D15" s="122"/>
      <c r="E15" s="122"/>
      <c r="G15" s="185" t="s">
        <v>132</v>
      </c>
      <c r="H15" s="186"/>
      <c r="I15" s="141">
        <v>4.5</v>
      </c>
    </row>
    <row r="16" spans="1:9" ht="24.6" customHeight="1">
      <c r="A16" s="122"/>
      <c r="B16" s="122"/>
      <c r="C16" s="122"/>
      <c r="D16" s="122"/>
      <c r="E16" s="122"/>
      <c r="G16" s="185" t="s">
        <v>133</v>
      </c>
      <c r="H16" s="186"/>
      <c r="I16" s="141">
        <v>5</v>
      </c>
    </row>
    <row r="17" spans="1:5" ht="24.6" customHeight="1">
      <c r="A17" s="122"/>
      <c r="B17" s="122"/>
      <c r="C17" s="122"/>
      <c r="D17" s="122"/>
      <c r="E17" s="122"/>
    </row>
    <row r="18" spans="1:5" ht="24.6" customHeight="1">
      <c r="A18" s="122"/>
      <c r="B18" s="122"/>
      <c r="C18" s="122"/>
      <c r="D18" s="122"/>
      <c r="E18" s="122"/>
    </row>
    <row r="19" spans="1:5" ht="24.6" customHeight="1">
      <c r="A19" s="122"/>
      <c r="B19" s="122"/>
      <c r="C19" s="122"/>
      <c r="D19" s="122"/>
      <c r="E19" s="122"/>
    </row>
    <row r="20" spans="1:5" ht="24.6" customHeight="1">
      <c r="A20" s="122"/>
      <c r="B20" s="122"/>
      <c r="C20" s="122"/>
      <c r="D20" s="122"/>
      <c r="E20" s="122"/>
    </row>
    <row r="21" spans="1:5" ht="24.6" customHeight="1">
      <c r="A21" s="122"/>
      <c r="B21" s="122"/>
      <c r="C21" s="122"/>
      <c r="D21" s="122"/>
      <c r="E21" s="122"/>
    </row>
    <row r="22" spans="1:5" ht="24.6" customHeight="1">
      <c r="A22" s="122"/>
      <c r="B22" s="122"/>
      <c r="C22" s="122"/>
      <c r="D22" s="122"/>
      <c r="E22" s="122"/>
    </row>
    <row r="23" spans="1:5" ht="24.6" customHeight="1">
      <c r="A23" s="122"/>
      <c r="B23" s="122"/>
      <c r="C23" s="122"/>
      <c r="D23" s="122"/>
      <c r="E23" s="122"/>
    </row>
    <row r="24" spans="1:5" ht="24.6" customHeight="1">
      <c r="A24" s="122"/>
      <c r="B24" s="122"/>
      <c r="C24" s="122"/>
      <c r="D24" s="122"/>
      <c r="E24" s="122"/>
    </row>
    <row r="25" spans="1:5" ht="24.6" customHeight="1">
      <c r="A25" s="122"/>
      <c r="B25" s="122"/>
      <c r="C25" s="122"/>
      <c r="D25" s="122"/>
      <c r="E25" s="122"/>
    </row>
    <row r="26" spans="1:5" ht="24.6" customHeight="1">
      <c r="A26" s="122"/>
      <c r="B26" s="122"/>
      <c r="C26" s="122"/>
      <c r="D26" s="122"/>
      <c r="E26" s="122"/>
    </row>
    <row r="27" spans="1:5" ht="24.6" customHeight="1">
      <c r="A27" s="122"/>
      <c r="B27" s="122"/>
      <c r="C27" s="122"/>
      <c r="D27" s="122"/>
      <c r="E27" s="122"/>
    </row>
    <row r="28" spans="1:5" ht="24.6" customHeight="1">
      <c r="A28" s="122"/>
      <c r="B28" s="122"/>
      <c r="C28" s="122"/>
      <c r="D28" s="122"/>
      <c r="E28" s="122"/>
    </row>
    <row r="29" spans="1:5" ht="24.6" customHeight="1">
      <c r="A29" s="122"/>
      <c r="B29" s="122"/>
      <c r="C29" s="122"/>
      <c r="D29" s="122"/>
      <c r="E29" s="122"/>
    </row>
    <row r="30" spans="1:5" ht="24.6" customHeight="1">
      <c r="A30" s="122"/>
      <c r="B30" s="122"/>
      <c r="C30" s="122"/>
      <c r="D30" s="122"/>
      <c r="E30" s="122"/>
    </row>
    <row r="31" spans="1:5" ht="24.6" customHeight="1">
      <c r="A31" s="122"/>
      <c r="B31" s="122"/>
      <c r="C31" s="122"/>
      <c r="D31" s="122"/>
      <c r="E31" s="122"/>
    </row>
    <row r="32" spans="1:5" ht="24.6" customHeight="1">
      <c r="A32" s="122"/>
      <c r="B32" s="122"/>
      <c r="C32" s="122"/>
      <c r="D32" s="122"/>
      <c r="E32" s="122"/>
    </row>
    <row r="33" spans="1:5" ht="24.6" customHeight="1">
      <c r="A33" s="122"/>
      <c r="B33" s="122"/>
      <c r="C33" s="122"/>
      <c r="D33" s="122"/>
      <c r="E33" s="122"/>
    </row>
    <row r="34" spans="1:5" ht="24.6" customHeight="1">
      <c r="A34" s="122"/>
      <c r="B34" s="122"/>
      <c r="C34" s="122"/>
      <c r="D34" s="122"/>
      <c r="E34" s="122"/>
    </row>
    <row r="35" spans="1:5" ht="24.6" customHeight="1">
      <c r="A35" s="122"/>
      <c r="B35" s="122"/>
      <c r="C35" s="122"/>
      <c r="D35" s="122"/>
      <c r="E35" s="122"/>
    </row>
    <row r="36" spans="1:5" ht="24.6" customHeight="1">
      <c r="A36" s="122"/>
      <c r="B36" s="122"/>
      <c r="C36" s="122"/>
      <c r="D36" s="122"/>
      <c r="E36" s="122"/>
    </row>
    <row r="37" spans="1:5" ht="24.6" customHeight="1">
      <c r="A37" s="122"/>
      <c r="B37" s="122"/>
      <c r="C37" s="122"/>
      <c r="D37" s="122"/>
      <c r="E37" s="122"/>
    </row>
    <row r="38" spans="1:5" ht="24.6" customHeight="1">
      <c r="A38" s="122"/>
      <c r="B38" s="122"/>
      <c r="C38" s="122"/>
      <c r="D38" s="122"/>
      <c r="E38" s="122"/>
    </row>
    <row r="39" spans="1:5" ht="24.6" customHeight="1">
      <c r="A39" s="122"/>
      <c r="B39" s="122"/>
      <c r="C39" s="122"/>
      <c r="D39" s="122"/>
      <c r="E39" s="122"/>
    </row>
    <row r="40" spans="1:5" ht="24.6" customHeight="1">
      <c r="A40" s="122"/>
      <c r="B40" s="122"/>
      <c r="C40" s="122"/>
      <c r="D40" s="122"/>
      <c r="E40" s="122"/>
    </row>
    <row r="41" spans="1:5" ht="24.6" customHeight="1">
      <c r="A41" s="122"/>
      <c r="B41" s="122"/>
      <c r="C41" s="122"/>
      <c r="D41" s="122"/>
      <c r="E41" s="122"/>
    </row>
    <row r="42" spans="1:5" ht="24.6" customHeight="1">
      <c r="A42" s="122"/>
      <c r="B42" s="122"/>
      <c r="C42" s="122"/>
      <c r="D42" s="122"/>
      <c r="E42" s="122"/>
    </row>
    <row r="43" spans="1:5" ht="24.6" customHeight="1">
      <c r="A43" s="122"/>
      <c r="B43" s="122"/>
      <c r="C43" s="122"/>
      <c r="D43" s="122"/>
      <c r="E43" s="122"/>
    </row>
    <row r="44" spans="1:5" ht="24.6" customHeight="1">
      <c r="A44" s="122"/>
      <c r="B44" s="122"/>
      <c r="C44" s="122"/>
      <c r="D44" s="122"/>
      <c r="E44" s="122"/>
    </row>
    <row r="45" spans="1:5" ht="24.6" customHeight="1">
      <c r="A45" s="122"/>
      <c r="B45" s="122"/>
      <c r="C45" s="122"/>
      <c r="D45" s="122"/>
      <c r="E45" s="122"/>
    </row>
    <row r="46" spans="1:5" ht="24.6" customHeight="1">
      <c r="A46" s="122"/>
      <c r="B46" s="122"/>
      <c r="C46" s="122"/>
      <c r="D46" s="122"/>
      <c r="E46" s="122"/>
    </row>
    <row r="47" spans="1:5" ht="24.6" customHeight="1">
      <c r="A47" s="122"/>
      <c r="B47" s="122"/>
      <c r="C47" s="122"/>
      <c r="D47" s="122"/>
      <c r="E47" s="122"/>
    </row>
    <row r="48" spans="1:5" ht="24.6" customHeight="1">
      <c r="A48" s="122"/>
      <c r="B48" s="122"/>
      <c r="C48" s="122"/>
      <c r="D48" s="122"/>
      <c r="E48" s="122"/>
    </row>
    <row r="49" spans="1:5" ht="24.6" customHeight="1">
      <c r="A49" s="122"/>
      <c r="B49" s="122"/>
      <c r="C49" s="122"/>
      <c r="D49" s="122"/>
      <c r="E49" s="122"/>
    </row>
    <row r="50" spans="1:5" ht="24.6" customHeight="1">
      <c r="A50" s="122"/>
      <c r="B50" s="122"/>
      <c r="C50" s="122"/>
      <c r="D50" s="122"/>
      <c r="E50" s="122"/>
    </row>
    <row r="51" spans="1:5" ht="24.6" customHeight="1">
      <c r="A51" s="122"/>
      <c r="B51" s="122"/>
      <c r="C51" s="122"/>
      <c r="D51" s="122"/>
      <c r="E51" s="122"/>
    </row>
    <row r="52" spans="1:5" ht="24.6" customHeight="1">
      <c r="A52" s="122"/>
      <c r="B52" s="122"/>
      <c r="C52" s="122"/>
      <c r="D52" s="122"/>
      <c r="E52" s="122"/>
    </row>
    <row r="53" spans="1:5" ht="24.6" customHeight="1">
      <c r="A53" s="122"/>
      <c r="B53" s="122"/>
      <c r="C53" s="122"/>
      <c r="D53" s="122"/>
      <c r="E53" s="122"/>
    </row>
    <row r="54" spans="1:5" ht="24.6" customHeight="1">
      <c r="A54" s="122"/>
      <c r="B54" s="122"/>
      <c r="C54" s="122"/>
      <c r="D54" s="122"/>
      <c r="E54" s="122"/>
    </row>
    <row r="55" spans="1:5" ht="24.6" customHeight="1">
      <c r="A55" s="122"/>
      <c r="B55" s="122"/>
      <c r="C55" s="122"/>
      <c r="D55" s="122"/>
      <c r="E55" s="122"/>
    </row>
    <row r="56" spans="1:5" ht="24.6" customHeight="1">
      <c r="A56" s="122"/>
      <c r="B56" s="122"/>
      <c r="C56" s="122"/>
      <c r="D56" s="122"/>
      <c r="E56" s="122"/>
    </row>
    <row r="57" spans="1:5" ht="24.6" customHeight="1">
      <c r="A57" s="122"/>
      <c r="B57" s="122"/>
      <c r="C57" s="122"/>
      <c r="D57" s="122"/>
      <c r="E57" s="122"/>
    </row>
    <row r="58" spans="1:5" ht="24.6" customHeight="1">
      <c r="A58" s="122"/>
      <c r="B58" s="122"/>
      <c r="C58" s="122"/>
      <c r="D58" s="122"/>
      <c r="E58" s="122"/>
    </row>
    <row r="59" spans="1:5" ht="24.6" customHeight="1">
      <c r="A59" s="122"/>
      <c r="B59" s="122"/>
      <c r="C59" s="122"/>
      <c r="D59" s="122"/>
      <c r="E59" s="122"/>
    </row>
    <row r="60" spans="1:5" ht="24.6" customHeight="1">
      <c r="A60" s="122"/>
      <c r="B60" s="122"/>
      <c r="C60" s="122"/>
      <c r="D60" s="122"/>
      <c r="E60" s="122"/>
    </row>
    <row r="61" spans="1:5" ht="24.6" customHeight="1">
      <c r="A61" s="122"/>
      <c r="B61" s="122"/>
      <c r="C61" s="122"/>
      <c r="D61" s="122"/>
      <c r="E61" s="122"/>
    </row>
    <row r="62" spans="1:5" ht="24.6" customHeight="1">
      <c r="A62" s="122"/>
      <c r="B62" s="122"/>
      <c r="C62" s="122"/>
      <c r="D62" s="122"/>
      <c r="E62" s="122"/>
    </row>
    <row r="63" spans="1:5" ht="24.6" customHeight="1">
      <c r="A63" s="122"/>
      <c r="B63" s="122"/>
      <c r="C63" s="122"/>
      <c r="D63" s="122"/>
      <c r="E63" s="122"/>
    </row>
    <row r="64" spans="1:5" ht="24.6" customHeight="1">
      <c r="A64" s="122"/>
      <c r="B64" s="122"/>
      <c r="C64" s="122"/>
      <c r="D64" s="122"/>
      <c r="E64" s="122"/>
    </row>
    <row r="65" spans="1:5" ht="24.6" customHeight="1">
      <c r="A65" s="122"/>
      <c r="B65" s="122"/>
      <c r="C65" s="122"/>
      <c r="D65" s="122"/>
      <c r="E65" s="122"/>
    </row>
    <row r="66" spans="1:5" ht="24.6" customHeight="1">
      <c r="A66" s="122"/>
      <c r="B66" s="122"/>
      <c r="C66" s="122"/>
      <c r="D66" s="122"/>
      <c r="E66" s="122"/>
    </row>
    <row r="67" spans="1:5" ht="24.6" customHeight="1">
      <c r="A67" s="122"/>
      <c r="B67" s="122"/>
      <c r="C67" s="122"/>
      <c r="D67" s="122"/>
      <c r="E67" s="122"/>
    </row>
    <row r="68" spans="1:5" ht="24.6" customHeight="1">
      <c r="A68" s="122"/>
      <c r="B68" s="122"/>
      <c r="C68" s="122"/>
      <c r="D68" s="122"/>
      <c r="E68" s="122"/>
    </row>
    <row r="69" spans="1:5" ht="24.6" customHeight="1">
      <c r="A69" s="122"/>
      <c r="B69" s="122"/>
      <c r="C69" s="122"/>
      <c r="D69" s="122"/>
      <c r="E69" s="122"/>
    </row>
    <row r="70" spans="1:5" ht="24.6" customHeight="1">
      <c r="A70" s="122"/>
      <c r="B70" s="122"/>
      <c r="C70" s="122"/>
      <c r="D70" s="122"/>
      <c r="E70" s="122"/>
    </row>
    <row r="71" spans="1:5" ht="24.6" customHeight="1">
      <c r="A71" s="122"/>
      <c r="B71" s="122"/>
      <c r="C71" s="122"/>
      <c r="D71" s="122"/>
      <c r="E71" s="122"/>
    </row>
    <row r="72" spans="1:5" ht="24.6" customHeight="1">
      <c r="A72" s="122"/>
      <c r="B72" s="122"/>
      <c r="C72" s="122"/>
      <c r="D72" s="122"/>
      <c r="E72" s="122"/>
    </row>
    <row r="73" spans="1:5" ht="24.6" customHeight="1">
      <c r="A73" s="122"/>
      <c r="B73" s="122"/>
      <c r="C73" s="122"/>
      <c r="D73" s="122"/>
      <c r="E73" s="122"/>
    </row>
    <row r="74" spans="1:5" ht="24.6" customHeight="1">
      <c r="A74" s="122"/>
      <c r="B74" s="122"/>
      <c r="C74" s="122"/>
      <c r="D74" s="122"/>
      <c r="E74" s="122"/>
    </row>
    <row r="75" spans="1:5" ht="24.6" customHeight="1">
      <c r="A75" s="122"/>
      <c r="B75" s="122"/>
      <c r="C75" s="122"/>
      <c r="D75" s="122"/>
      <c r="E75" s="122"/>
    </row>
    <row r="76" spans="1:5" ht="24.6" customHeight="1">
      <c r="A76" s="122"/>
      <c r="B76" s="122"/>
      <c r="C76" s="122"/>
      <c r="D76" s="122"/>
      <c r="E76" s="122"/>
    </row>
    <row r="77" spans="1:5" ht="24.6" customHeight="1">
      <c r="A77" s="122"/>
      <c r="B77" s="122"/>
      <c r="C77" s="122"/>
      <c r="D77" s="122"/>
      <c r="E77" s="122"/>
    </row>
    <row r="78" spans="1:5" ht="24.6" customHeight="1">
      <c r="A78" s="122"/>
      <c r="B78" s="122"/>
      <c r="C78" s="122"/>
      <c r="D78" s="122"/>
      <c r="E78" s="122"/>
    </row>
    <row r="79" spans="1:5" ht="24.6" customHeight="1">
      <c r="A79" s="122"/>
      <c r="B79" s="122"/>
      <c r="C79" s="122"/>
      <c r="D79" s="122"/>
      <c r="E79" s="122"/>
    </row>
    <row r="80" spans="1:5" ht="24.6" customHeight="1">
      <c r="A80" s="122"/>
      <c r="B80" s="122"/>
      <c r="C80" s="122"/>
      <c r="D80" s="122"/>
      <c r="E80" s="122"/>
    </row>
    <row r="81" spans="1:5" ht="24.6" customHeight="1">
      <c r="A81" s="122"/>
      <c r="B81" s="122"/>
      <c r="C81" s="122"/>
      <c r="D81" s="122"/>
      <c r="E81" s="122"/>
    </row>
    <row r="82" spans="1:5" ht="24.6" customHeight="1">
      <c r="A82" s="122"/>
      <c r="B82" s="122"/>
      <c r="C82" s="122"/>
      <c r="D82" s="122"/>
      <c r="E82" s="122"/>
    </row>
    <row r="83" spans="1:5" ht="24.6" customHeight="1">
      <c r="A83" s="122"/>
      <c r="B83" s="122"/>
      <c r="C83" s="122"/>
      <c r="D83" s="122"/>
      <c r="E83" s="122"/>
    </row>
    <row r="84" spans="1:5" ht="24.6" customHeight="1">
      <c r="A84" s="122"/>
      <c r="B84" s="122"/>
      <c r="C84" s="122"/>
      <c r="D84" s="122"/>
      <c r="E84" s="122"/>
    </row>
    <row r="85" spans="1:5" ht="24.6" customHeight="1">
      <c r="A85" s="122"/>
      <c r="B85" s="122"/>
      <c r="C85" s="122"/>
      <c r="D85" s="122"/>
      <c r="E85" s="122"/>
    </row>
    <row r="86" spans="1:5" ht="24.6" customHeight="1">
      <c r="A86" s="122"/>
      <c r="B86" s="122"/>
      <c r="C86" s="122"/>
      <c r="D86" s="122"/>
      <c r="E86" s="122"/>
    </row>
    <row r="87" spans="1:5" ht="24.6" customHeight="1">
      <c r="A87" s="122"/>
      <c r="B87" s="122"/>
      <c r="C87" s="122"/>
      <c r="D87" s="122"/>
      <c r="E87" s="122"/>
    </row>
    <row r="88" spans="1:5" ht="24.6" customHeight="1">
      <c r="A88" s="122"/>
      <c r="B88" s="122"/>
      <c r="C88" s="122"/>
      <c r="D88" s="122"/>
      <c r="E88" s="122"/>
    </row>
    <row r="89" spans="1:5" ht="24.6" customHeight="1">
      <c r="A89" s="122"/>
      <c r="B89" s="122"/>
      <c r="C89" s="122"/>
      <c r="D89" s="122"/>
      <c r="E89" s="122"/>
    </row>
    <row r="90" spans="1:5" ht="24.6" customHeight="1">
      <c r="A90" s="122"/>
      <c r="B90" s="122"/>
      <c r="C90" s="122"/>
      <c r="D90" s="122"/>
      <c r="E90" s="122"/>
    </row>
    <row r="91" spans="1:5" ht="24.6" customHeight="1">
      <c r="A91" s="122"/>
      <c r="B91" s="122"/>
      <c r="C91" s="122"/>
      <c r="D91" s="122"/>
      <c r="E91" s="122"/>
    </row>
    <row r="92" spans="1:5" ht="24.6" customHeight="1">
      <c r="A92" s="122"/>
      <c r="B92" s="122"/>
      <c r="C92" s="122"/>
      <c r="D92" s="122"/>
      <c r="E92" s="122"/>
    </row>
    <row r="93" spans="1:5" ht="24.6" customHeight="1">
      <c r="A93" s="122"/>
      <c r="B93" s="122"/>
      <c r="C93" s="122"/>
      <c r="D93" s="122"/>
      <c r="E93" s="122"/>
    </row>
    <row r="94" spans="1:5" ht="24.6" customHeight="1">
      <c r="A94" s="122"/>
      <c r="B94" s="122"/>
      <c r="C94" s="122"/>
      <c r="D94" s="122"/>
      <c r="E94" s="122"/>
    </row>
    <row r="95" spans="1:5" ht="24.6" customHeight="1">
      <c r="A95" s="122"/>
      <c r="B95" s="122"/>
      <c r="C95" s="122"/>
      <c r="D95" s="122"/>
      <c r="E95" s="122"/>
    </row>
    <row r="96" spans="1:5" ht="24.6" customHeight="1">
      <c r="A96" s="122"/>
      <c r="B96" s="122"/>
      <c r="C96" s="122"/>
      <c r="D96" s="122"/>
      <c r="E96" s="122"/>
    </row>
    <row r="97" spans="1:5" ht="24.6" customHeight="1">
      <c r="A97" s="122"/>
      <c r="B97" s="122"/>
      <c r="C97" s="122"/>
      <c r="D97" s="122"/>
      <c r="E97" s="122"/>
    </row>
    <row r="98" spans="1:5" ht="24.6" customHeight="1">
      <c r="A98" s="122"/>
      <c r="B98" s="122"/>
      <c r="C98" s="122"/>
      <c r="D98" s="122"/>
      <c r="E98" s="122"/>
    </row>
    <row r="99" spans="1:5" ht="24.6" customHeight="1">
      <c r="A99" s="122"/>
      <c r="B99" s="122"/>
      <c r="C99" s="122"/>
      <c r="D99" s="122"/>
      <c r="E99" s="122"/>
    </row>
    <row r="100" spans="1:5" ht="24.6" customHeight="1">
      <c r="A100" s="122"/>
      <c r="B100" s="122"/>
      <c r="C100" s="122"/>
      <c r="D100" s="122"/>
      <c r="E100" s="122"/>
    </row>
    <row r="101" spans="1:5" ht="24.6" customHeight="1">
      <c r="A101" s="122"/>
      <c r="B101" s="122"/>
      <c r="C101" s="122"/>
      <c r="D101" s="122"/>
      <c r="E101" s="122"/>
    </row>
    <row r="102" spans="1:5" ht="24.6" customHeight="1">
      <c r="A102" s="122"/>
      <c r="B102" s="122"/>
      <c r="C102" s="122"/>
      <c r="D102" s="122"/>
      <c r="E102" s="122"/>
    </row>
    <row r="103" spans="1:5" ht="24.6" customHeight="1">
      <c r="A103" s="122"/>
      <c r="B103" s="122"/>
      <c r="C103" s="122"/>
      <c r="D103" s="122"/>
      <c r="E103" s="122"/>
    </row>
    <row r="104" spans="1:5" ht="24.6" customHeight="1">
      <c r="A104" s="122"/>
      <c r="B104" s="122"/>
      <c r="C104" s="122"/>
      <c r="D104" s="122"/>
      <c r="E104" s="122"/>
    </row>
    <row r="105" spans="1:5" ht="24.6" customHeight="1">
      <c r="A105" s="122"/>
      <c r="B105" s="122"/>
      <c r="C105" s="122"/>
      <c r="D105" s="122"/>
      <c r="E105" s="122"/>
    </row>
    <row r="106" spans="1:5" ht="24.6" customHeight="1">
      <c r="A106" s="122"/>
      <c r="B106" s="122"/>
      <c r="C106" s="122"/>
      <c r="D106" s="122"/>
      <c r="E106" s="122"/>
    </row>
    <row r="107" spans="1:5" ht="24.6" customHeight="1">
      <c r="A107" s="122"/>
      <c r="B107" s="122"/>
      <c r="C107" s="122"/>
      <c r="D107" s="122"/>
      <c r="E107" s="122"/>
    </row>
    <row r="108" spans="1:5" ht="24.6" customHeight="1">
      <c r="A108" s="122"/>
      <c r="B108" s="122"/>
      <c r="C108" s="122"/>
      <c r="D108" s="122"/>
      <c r="E108" s="122"/>
    </row>
    <row r="109" spans="1:5" ht="24.6" customHeight="1">
      <c r="A109" s="122"/>
      <c r="B109" s="122"/>
      <c r="C109" s="122"/>
      <c r="D109" s="122"/>
      <c r="E109" s="122"/>
    </row>
    <row r="110" spans="1:5" ht="24.6" customHeight="1">
      <c r="A110" s="122"/>
      <c r="B110" s="122"/>
      <c r="C110" s="122"/>
      <c r="D110" s="122"/>
      <c r="E110" s="122"/>
    </row>
    <row r="111" spans="1:5" ht="24.6" customHeight="1">
      <c r="A111" s="122"/>
      <c r="B111" s="122"/>
      <c r="C111" s="122"/>
      <c r="D111" s="122"/>
      <c r="E111" s="122"/>
    </row>
    <row r="112" spans="1:5" ht="24.6" customHeight="1">
      <c r="A112" s="122"/>
      <c r="B112" s="122"/>
      <c r="C112" s="122"/>
      <c r="D112" s="122"/>
      <c r="E112" s="122"/>
    </row>
    <row r="113" spans="1:5" ht="24.6" customHeight="1">
      <c r="A113" s="122"/>
      <c r="B113" s="122"/>
      <c r="C113" s="122"/>
      <c r="D113" s="122"/>
      <c r="E113" s="122"/>
    </row>
    <row r="114" spans="1:5" ht="24.6" customHeight="1">
      <c r="A114" s="122"/>
      <c r="B114" s="122"/>
      <c r="C114" s="122"/>
      <c r="D114" s="122"/>
      <c r="E114" s="122"/>
    </row>
  </sheetData>
  <mergeCells count="16">
    <mergeCell ref="G13:H13"/>
    <mergeCell ref="G14:H14"/>
    <mergeCell ref="G15:H15"/>
    <mergeCell ref="G16:H16"/>
    <mergeCell ref="G7:H7"/>
    <mergeCell ref="G8:H8"/>
    <mergeCell ref="G9:H9"/>
    <mergeCell ref="G10:H10"/>
    <mergeCell ref="G11:H11"/>
    <mergeCell ref="G12:H12"/>
    <mergeCell ref="G6:H6"/>
    <mergeCell ref="G1:H1"/>
    <mergeCell ref="G2:H2"/>
    <mergeCell ref="G3:H3"/>
    <mergeCell ref="G4:H4"/>
    <mergeCell ref="G5:H5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��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9260f6cb-e3c1-4f8f-9599-e36a8504d1ae" xsi:nil="true"/>
    <lcf76f155ced4ddcb4097134ff3c332f xmlns="95d17c8c-1da4-4cdb-8d40-e8e8abd07209">
      <Terms xmlns="http://schemas.microsoft.com/office/infopath/2007/PartnerControls"/>
    </lcf76f155ced4ddcb4097134ff3c332f>
  </documentManagement>
</p:propertie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BA9177EF52FBD4AADA08A95769E726F" ma:contentTypeVersion="13" ma:contentTypeDescription="Create a new document." ma:contentTypeScope="" ma:versionID="2282caa9cd5e56430436b14a67d086de">
  <xsd:schema xmlns:xsd="http://www.w3.org/2001/XMLSchema" xmlns:xs="http://www.w3.org/2001/XMLSchema" xmlns:p="http://schemas.microsoft.com/office/2006/metadata/properties" xmlns:ns2="95d17c8c-1da4-4cdb-8d40-e8e8abd07209" xmlns:ns3="9260f6cb-e3c1-4f8f-9599-e36a8504d1ae" targetNamespace="http://schemas.microsoft.com/office/2006/metadata/properties" ma:root="true" ma:fieldsID="8dcff3a7e31ab42ea2a51231f9c278bc" ns2:_="" ns3:_="">
    <xsd:import namespace="95d17c8c-1da4-4cdb-8d40-e8e8abd07209"/>
    <xsd:import namespace="9260f6cb-e3c1-4f8f-9599-e36a8504d1a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5d17c8c-1da4-4cdb-8d40-e8e8abd0720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Image Tags" ma:readOnly="false" ma:fieldId="{5cf76f15-5ced-4ddc-b409-7134ff3c332f}" ma:taxonomyMulti="true" ma:sspId="7cd6e787-02e6-4ff6-b180-d7057b2b8bd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60f6cb-e3c1-4f8f-9599-e36a8504d1ae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646e86af-986d-441e-851f-8b2004a84302}" ma:internalName="TaxCatchAll" ma:showField="CatchAllData" ma:web="9260f6cb-e3c1-4f8f-9599-e36a8504d1a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4A0CAF8-BB43-4A08-8388-0F5F85C1345A}"/>
</file>

<file path=customXml/itemProps2.xml><?xml version="1.0" encoding="utf-8"?>
<ds:datastoreItem xmlns:ds="http://schemas.openxmlformats.org/officeDocument/2006/customXml" ds:itemID="{3B30307D-7814-4FB1-B370-738646B63016}"/>
</file>

<file path=customXml/itemProps3.xml><?xml version="1.0" encoding="utf-8"?>
<ds:datastoreItem xmlns:ds="http://schemas.openxmlformats.org/officeDocument/2006/customXml" ds:itemID="{72EBE2AB-5306-4520-BFFD-71D6BC6FB373}"/>
</file>

<file path=customXml/itemProps4.xml><?xml version="1.0" encoding="utf-8"?>
<ds:datastoreItem xmlns:ds="http://schemas.openxmlformats.org/officeDocument/2006/customXml" ds:itemID="{51FA25F3-A4BB-459F-AF1A-AFFC729AF27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Ana Pio</dc:creator>
  <cp:keywords/>
  <dc:description/>
  <cp:lastModifiedBy>Paulo Pereira</cp:lastModifiedBy>
  <cp:revision/>
  <dcterms:created xsi:type="dcterms:W3CDTF">2024-08-31T11:39:48Z</dcterms:created>
  <dcterms:modified xsi:type="dcterms:W3CDTF">2025-10-23T15:40:53Z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0x0101003BA9177EF52FBD4AADA08A95769E726F</vt:lpwstr>
  </property>
  <property fmtid="{D5CDD505-2E9C-101B-9397-08002B2CF9AE}" pid="3" name="MediaServiceImageTags">
    <vt:lpwstr/>
  </property>
</Properties>
</file>